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190" activeTab="0"/>
  </bookViews>
  <sheets>
    <sheet name="แผนดำเนินงาน 2561 ผด. 1" sheetId="1" r:id="rId1"/>
    <sheet name="รายละเอียด ผด. 2" sheetId="2" r:id="rId2"/>
  </sheets>
  <definedNames/>
  <calcPr fullCalcOnLoad="1"/>
</workbook>
</file>

<file path=xl/sharedStrings.xml><?xml version="1.0" encoding="utf-8"?>
<sst xmlns="http://schemas.openxmlformats.org/spreadsheetml/2006/main" count="1156" uniqueCount="380">
  <si>
    <t>องค์การบริหารส่วนตำบลท่าชุมพล  อำเภอโพธาราม  จังหวัดราชบุรี</t>
  </si>
  <si>
    <t>จำนวนโครงการที่ดำเนินการ</t>
  </si>
  <si>
    <t>คิดเป็นร้อยละของ</t>
  </si>
  <si>
    <t>จำนวนงบประมาณ</t>
  </si>
  <si>
    <t>หน่วยดำเนินการ</t>
  </si>
  <si>
    <t>ยุทธศาสตร์ที่ ๑</t>
  </si>
  <si>
    <t>ยุทธศาสตร์ที่ ๒</t>
  </si>
  <si>
    <t>ยุทธศาสตร์ที่ ๓</t>
  </si>
  <si>
    <t>ยุทธศาสตร์ที่ ๔</t>
  </si>
  <si>
    <t>ยุทธศาสตร์ที่ ๕</t>
  </si>
  <si>
    <t>ลำดับที่</t>
  </si>
  <si>
    <t>สถานที่ดำเนินการ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</si>
  <si>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</si>
  <si>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</si>
  <si>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</si>
  <si>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</si>
  <si>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</si>
  <si>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</si>
  <si>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</si>
  <si>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</si>
  <si>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</si>
  <si>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</si>
  <si>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</si>
  <si>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</si>
  <si>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ตำบลท่าชุมพล</t>
  </si>
  <si>
    <t>สำนักปลัด</t>
  </si>
  <si>
    <t>อำเภอโพธาราม</t>
  </si>
  <si>
    <t>โรงเรียนทั้ง ๓ แห่ง</t>
  </si>
  <si>
    <t>โครงการจัดซื้ออาหารเสริมนมสำหรับเด็ก</t>
  </si>
  <si>
    <t>อบต.ท่าชุมพล</t>
  </si>
  <si>
    <t>โครงการส่งบุคลากรเข้ารับอบรม</t>
  </si>
  <si>
    <t xml:space="preserve"> - ส่งเสริมให้บุคลากรในหน่วยงานได้เข้ารับ</t>
  </si>
  <si>
    <t>การฝึกอบรมตามโครงการต่างๆ</t>
  </si>
  <si>
    <t>โครงการอบรมและศึกษาดูงาน</t>
  </si>
  <si>
    <t>ท่าชุมพล</t>
  </si>
  <si>
    <t>และกลุ่มองค์กรที่เกี่ยวข้อง</t>
  </si>
  <si>
    <t>อบต. ท่าชุมพล</t>
  </si>
  <si>
    <t>ยุทธศาสตร์การพัฒนาเมืองและชุมชนน่าอยู่</t>
  </si>
  <si>
    <t>ยุทธศาสตร์การแก้ไขปัญหาความยากจน</t>
  </si>
  <si>
    <t>ยุทธศาสตร์การพัฒนาทุนมนุษย์และสังคมที่มีคุณภาพ</t>
  </si>
  <si>
    <t>ยุทธศาสตร์การจัดการทรัพยากรธรรมชาติและสิ่งแวดล้อม</t>
  </si>
  <si>
    <t>ยุทธศาสตร์การพัฒนาระบบบริหารจัดการที่ดี</t>
  </si>
  <si>
    <t>สำนักปลัดฯ</t>
  </si>
  <si>
    <t>ที่ทำการปกครอง</t>
  </si>
  <si>
    <t>สมัครป้องกันภัยฝ่ายพลเรือน  เช่น  ค่าจ้างเหมา</t>
  </si>
  <si>
    <t xml:space="preserve"> - จัดซื้ออาหารเสริมนมสำหรับเด็กนักเรียนของ</t>
  </si>
  <si>
    <t>นักเรียนของโรงเรียนภายในตำบล</t>
  </si>
  <si>
    <t>โรงเรียนภายเขตตำบล</t>
  </si>
  <si>
    <t>โครงการอาหารกลางวันสำหรับเด็กนักเรียน</t>
  </si>
  <si>
    <t>ของโรงเรียนในตำบล</t>
  </si>
  <si>
    <t xml:space="preserve"> - อุดหนุนอาหารกลางวันสำหรับเด็กนักเรียนของ</t>
  </si>
  <si>
    <t>ศพด.อบต.ท่าชุมพล</t>
  </si>
  <si>
    <t>กองทุนสวัสดิการชุมชน</t>
  </si>
  <si>
    <t xml:space="preserve"> - สนับสนุนการดำเนินงานอาสาสมัครสาธารณสุข</t>
  </si>
  <si>
    <t>(อสม.)</t>
  </si>
  <si>
    <t>โครงการจัดกิจกรรมงานรัฐพิธี</t>
  </si>
  <si>
    <t xml:space="preserve"> - อุดหนุนที่ทำการปกครองอำเภอโพธาราม</t>
  </si>
  <si>
    <t>กองช่าง</t>
  </si>
  <si>
    <t xml:space="preserve">  - สนับสนุน ส่งเสริมการรับความรู้แนวทาง</t>
  </si>
  <si>
    <t>การพัฒนาให้กับผู้บริหาร ข้าราชการ สมาชิก</t>
  </si>
  <si>
    <t>สภาฯและผู้นำชุมชน</t>
  </si>
  <si>
    <t>เด็ก เยาวชน</t>
  </si>
  <si>
    <t>ในตำบลท่าชุมพล</t>
  </si>
  <si>
    <t xml:space="preserve">บริการ  ค่าตอบแทนการปฏิบัติหน้าที่ </t>
  </si>
  <si>
    <t xml:space="preserve">ปลอดภัยทางถนนในช่วงเทศกาลสำคัญต่างๆ </t>
  </si>
  <si>
    <t>เช่น เทศกาลปีใหม่  เทศกาลสงกรานต์</t>
  </si>
  <si>
    <t>โครงการการดำเนินกิจกรรมของศูนย์อาสา</t>
  </si>
  <si>
    <t>สมัครป้องกันภัยฝ่ายพลเรือน</t>
  </si>
  <si>
    <t>โครงการส่งเสริมสนับสนุนแหล่งท่องเที่ยว</t>
  </si>
  <si>
    <t>ยุทธศาสตร์ที่ ๖</t>
  </si>
  <si>
    <t>ยุทธศาสตร์การพัฒนาด้านการท่องเที่ยว</t>
  </si>
  <si>
    <t>โครงการรณรงค์ให้เกษตรกรลด</t>
  </si>
  <si>
    <t xml:space="preserve"> - อบรมรณรงค์ให้เกษตรกรลดการใช้สาร</t>
  </si>
  <si>
    <t>หมู่ที่ ๑ -9</t>
  </si>
  <si>
    <t>การใช้สารเคมีทางการเกษตร</t>
  </si>
  <si>
    <t>เคมีทางการเกษตรให้กับเกษตรกรในตำบล</t>
  </si>
  <si>
    <t>โครงการอบรมการเกษตรปลอดภัยและ</t>
  </si>
  <si>
    <t xml:space="preserve"> - อบรมการทำการเกษตรที่ปลอดภัยและ</t>
  </si>
  <si>
    <t>ได้มาตรฐาน</t>
  </si>
  <si>
    <t>ให้ได้มาตรฐานตามความต้องการตลาด</t>
  </si>
  <si>
    <t>โครงการเพิ่มประสิทธิภาพการทำนา</t>
  </si>
  <si>
    <t xml:space="preserve"> - ส่งเสริมให้เกษตรกรปลูกข้าวโดยใช้</t>
  </si>
  <si>
    <t>รถดำนา เพื่อลดปัญหาเรื่องวัชพืช</t>
  </si>
  <si>
    <t>โครงการปรับปรุงศูนย์บริการและถ่าย</t>
  </si>
  <si>
    <t xml:space="preserve"> - ปรับปรุงศูนย์บริการและถ่ายทอด</t>
  </si>
  <si>
    <t>ศูนย์ถ่ายทอดฯ</t>
  </si>
  <si>
    <t>ทอดเทคโนโลยีการเกษตรประจำตำบล</t>
  </si>
  <si>
    <t>เทคโนโลยีการเกษตรประจำตำบล</t>
  </si>
  <si>
    <t>โดยลดต้นทุนการผลิต</t>
  </si>
  <si>
    <t>งบประมาณทั้งหมด</t>
  </si>
  <si>
    <t>เพื่อส่งเสริมอาชีพการผลิตสินค้า</t>
  </si>
  <si>
    <t xml:space="preserve">ชุมชนและเสริมสร้างประสิทธิภาพ </t>
  </si>
  <si>
    <t>ของกลุ่มสตรีตลอดจนค่าใช้จ่ายในการศึกษาดูงาน</t>
  </si>
  <si>
    <t>ตามโครงการ</t>
  </si>
  <si>
    <t>แม่บ้านตำบลท่าชุมพล</t>
  </si>
  <si>
    <t>สังคม</t>
  </si>
  <si>
    <t>โครงการอบรม สัมมนา ศึกษาดูงาน</t>
  </si>
  <si>
    <t>บริหารการจัดการขยะ</t>
  </si>
  <si>
    <t>โรงเรียนภายในเขตตำบล</t>
  </si>
  <si>
    <t>ค่าเบี้ยเลี้ยง ค่าใช้จ่ายในการดำเนินกิจกรรมตาม</t>
  </si>
  <si>
    <t>โครงการอบรมและฝึกปฏิบัติการป้องกันและ</t>
  </si>
  <si>
    <t>ระงับอัคคีภัย</t>
  </si>
  <si>
    <t>กองสวัสดิการ</t>
  </si>
  <si>
    <t>กองการศึกษาฯ</t>
  </si>
  <si>
    <t>และผู้ด้อยโอกาส</t>
  </si>
  <si>
    <t>โครงการส่งเสริมการเกษตรแบบพอเพียง</t>
  </si>
  <si>
    <t>ตามแนวทาง เศรษฐกิจพอเพียง</t>
  </si>
  <si>
    <t>(ตามแนวทาง พระราชดําริ เศรษฐกิจพอเพียง)</t>
  </si>
  <si>
    <t xml:space="preserve"> - สนับสนุน ส่งเสริมให้เกษตรกร</t>
  </si>
  <si>
    <t>ทำการเกษตรแบบพอเพียง โดยยึด แนวทาง</t>
  </si>
  <si>
    <t>เศรษฐกิจพอเพียงของพระบาทสมเด็จ</t>
  </si>
  <si>
    <t>พระเจาอยูหัวฯ</t>
  </si>
  <si>
    <t xml:space="preserve"> - จัดหาวัสดุ สำหรับหน่วยงาน</t>
  </si>
  <si>
    <t>จัดหาครุภัณฑ์ สำหรับหน่วยงาน</t>
  </si>
  <si>
    <t>กองคลัง</t>
  </si>
  <si>
    <t xml:space="preserve"> -จัดซื้ออุปกรณ์เครื่องเล่นเด็ก จำนวน 1 ชุด</t>
  </si>
  <si>
    <t>กองสวัสดิการสังคม</t>
  </si>
  <si>
    <t>โครงการปกป้องสถาบันสำคัญของชาติ</t>
  </si>
  <si>
    <t>ต่อสถาบันพระมหากษัตริย์</t>
  </si>
  <si>
    <t xml:space="preserve"> โครงการจัดกิจกรรมวันเด็กแห่งชาติ</t>
  </si>
  <si>
    <t>และเยาวชนในตำบลท่าชุมพล</t>
  </si>
  <si>
    <t>บัญชีสรุปจำนวนโครงการและงบประมาณ</t>
  </si>
  <si>
    <t>แผนการดำเนินงาน ประจำปีงบประมาณ พ.ศ. 2561</t>
  </si>
  <si>
    <t>คิดเป็นร้อยละ</t>
  </si>
  <si>
    <t>ของโครงการทั้งหมด</t>
  </si>
  <si>
    <t>บัญชีโครงการ/กิจกรรม/งบประมาณ</t>
  </si>
  <si>
    <t>แผนการดำเนินงาน ประจำปีงบประมาณ พ.ศ. ๒๕61</t>
  </si>
  <si>
    <r>
      <t xml:space="preserve">    </t>
    </r>
    <r>
      <rPr>
        <sz val="12"/>
        <rFont val="TH SarabunIT๙"/>
        <family val="2"/>
      </rPr>
      <t xml:space="preserve">  1.1 แผนงานเคหะและชุมชน</t>
    </r>
  </si>
  <si>
    <t>พ.ศ. ๒๕60</t>
  </si>
  <si>
    <t>พ.ศ.๒๕61</t>
  </si>
  <si>
    <t xml:space="preserve"> สายดอนสมอจากถนนสายดอนโพธิ์-วังคา</t>
  </si>
  <si>
    <t>ถึงทางแยกบ้านนายทิน  อู่อัมพร</t>
  </si>
  <si>
    <t>โครงการปรับปรุงถนนลาดยางภายในตำบลผิว</t>
  </si>
  <si>
    <t>จราจรแบบแอสฟัลท์ติกคอนกรีต หมู่ที่ 8</t>
  </si>
  <si>
    <t xml:space="preserve"> กว้าง  4  เมตร ยาว 636 เมตร</t>
  </si>
  <si>
    <t>หมู่ที่ 8 ตำบลท่าชุมพล</t>
  </si>
  <si>
    <t>โครงการ</t>
  </si>
  <si>
    <t>รายละเอียดของกิจกรรม</t>
  </si>
  <si>
    <t>ที่เกิดขึ้นจากโครงการ</t>
  </si>
  <si>
    <t>งบประมาณ(บาท)</t>
  </si>
  <si>
    <t>หน่วยงานรับผิดชอบหลัก</t>
  </si>
  <si>
    <t>โครงการจัดซื้อพร้อมติดตั้งกล้องวงจรปิด</t>
  </si>
  <si>
    <t>หรือกล้อง CCTV ภายในหมู่ที่1-หมู่ที่ 9</t>
  </si>
  <si>
    <t>จัดซื้อพร้อมติดตั้งกล้องวงจรปิด</t>
  </si>
  <si>
    <t>หรือกล้อง CCTV ภายในหมู่ที่ 1 - หมู่ที่ 9</t>
  </si>
  <si>
    <t>หมู่ที่ 1 - หมู่ที่ 9</t>
  </si>
  <si>
    <r>
      <t xml:space="preserve">    </t>
    </r>
    <r>
      <rPr>
        <sz val="12"/>
        <rFont val="TH SarabunIT๙"/>
        <family val="2"/>
      </rPr>
      <t xml:space="preserve">  1.2  แผนงานสร้างความเข้มแข็งของชุมชน</t>
    </r>
  </si>
  <si>
    <t>โครงการรณรงค์ป้องกันและแก้ไข</t>
  </si>
  <si>
    <t>ปัญหายาเสพติด</t>
  </si>
  <si>
    <t xml:space="preserve">การฝึกอาชีพให้แก่ผู้ที่ติดยาเสพติด ตามโครงการ </t>
  </si>
  <si>
    <t>ที่องค์การบริหารส่วนตำบลเสนอ หรือทำร่วมกับ</t>
  </si>
  <si>
    <t>หน่วยงานอื่น ๆ</t>
  </si>
  <si>
    <t>กับยาเสพติดตามโครงการที่อบต.เสนอ</t>
  </si>
  <si>
    <t>หน่วยงานอื่น ๆที่ทำร่วม</t>
  </si>
  <si>
    <t>กับอบต.ท่าชุมพล</t>
  </si>
  <si>
    <t>โครงการสร้างความปลอดภัยทางถนน</t>
  </si>
  <si>
    <t>ในช่วงเทศกาลสำคัญ</t>
  </si>
  <si>
    <r>
      <t xml:space="preserve">๑.  </t>
    </r>
    <r>
      <rPr>
        <b/>
        <sz val="12"/>
        <rFont val="TH SarabunIT๙"/>
        <family val="2"/>
      </rPr>
      <t xml:space="preserve"> ยุทธศาสตร์การพัฒนาเมืองและชุมชนน่าอยู่</t>
    </r>
  </si>
  <si>
    <r>
      <t xml:space="preserve">๑.  </t>
    </r>
    <r>
      <rPr>
        <b/>
        <sz val="12"/>
        <rFont val="TH SarabunIT๙"/>
        <family val="2"/>
      </rPr>
      <t>ยุทธศาสตร์การพัฒนาเมืองและชุมชนน่าอยู่</t>
    </r>
  </si>
  <si>
    <t>2.    ยุทธศาสตร์การแก้ไขปัญหาความยากจน</t>
  </si>
  <si>
    <r>
      <t xml:space="preserve">    </t>
    </r>
    <r>
      <rPr>
        <sz val="12"/>
        <rFont val="TH SarabunIT๙"/>
        <family val="2"/>
      </rPr>
      <t xml:space="preserve">  2.1 แผนงานการเกษตร</t>
    </r>
  </si>
  <si>
    <r>
      <t xml:space="preserve">    </t>
    </r>
    <r>
      <rPr>
        <sz val="12"/>
        <rFont val="TH SarabunIT๙"/>
        <family val="2"/>
      </rPr>
      <t xml:space="preserve">  2.2 แผนงานสร้างความเข้มแข็งของชุมชน</t>
    </r>
  </si>
  <si>
    <t>โครงการเสริมสร้างประสิทธิภาพกลุ่มสตรี</t>
  </si>
  <si>
    <t>3.    ยุทธศาสตร์การพัฒนาทุนมนุษย์และสังคมที่มีคุณภาพ</t>
  </si>
  <si>
    <t>โครงการปรับปรุงศูนย์พัฒนาเด็กเล็ก</t>
  </si>
  <si>
    <t>องค์การบริหารส่วนตำบลท่าชุมพล</t>
  </si>
  <si>
    <t>โครงการสนับสนุนค่าใช้จ่ายการบริหาร</t>
  </si>
  <si>
    <t>สถานศึกษา</t>
  </si>
  <si>
    <t>โครงการฝึกอบรมและทัศนศึกษา ดูงาน</t>
  </si>
  <si>
    <t>แก่สภาเด็ก  เด็ก  นักเรียนเยาวชน</t>
  </si>
  <si>
    <r>
      <t xml:space="preserve">      </t>
    </r>
    <r>
      <rPr>
        <sz val="12"/>
        <rFont val="TH SarabunIT๙"/>
        <family val="2"/>
      </rPr>
      <t xml:space="preserve">  3.1 แผนงานการศึกษา</t>
    </r>
  </si>
  <si>
    <t>โครงการสนับสนุนงบประมาณ</t>
  </si>
  <si>
    <t>อาสาสมัครสาธารณสุข(อสม.)</t>
  </si>
  <si>
    <t>โครงการศูนย์พัฒนาครอบครัวในตำบล</t>
  </si>
  <si>
    <t>ท่าชุมพลไร้ความรุนแรง</t>
  </si>
  <si>
    <t xml:space="preserve"> คณะกรรมการศูนย์พัฒนาครอบครัวในชุมชน</t>
  </si>
  <si>
    <t xml:space="preserve"> รับรู้ถึงโทษทัณฑ์ และความคุ้มครองทาง</t>
  </si>
  <si>
    <t xml:space="preserve">กฎหมายฯ </t>
  </si>
  <si>
    <t>โครงการสามวัย สายใยรักแห่งครองครัว</t>
  </si>
  <si>
    <t>ระหว่างเด็ก พ่อแม่ ผู้สูงอายุ และชุมชน</t>
  </si>
  <si>
    <t>โครงการแข่งขันกีฬาและนันทนาการ</t>
  </si>
  <si>
    <t>สำหรับผู้สูงอายุ</t>
  </si>
  <si>
    <t>ให้กับกองทุนสวัสดิการชุมชน</t>
  </si>
  <si>
    <t xml:space="preserve"> - สนับสนุนงบประมาณกองทุนสวัสดิการชุมชน</t>
  </si>
  <si>
    <t>ตำบลท่าชุมพลตามโครงการจัดกิจกรรม</t>
  </si>
  <si>
    <t>ด้านสวัสดิการชุมชน</t>
  </si>
  <si>
    <t xml:space="preserve">โครงการสนับสนุนเบี้ยยังชีพผู้สูงอายุ </t>
  </si>
  <si>
    <t>ผู้พิการ  และผู้ด้อยโอกาส</t>
  </si>
  <si>
    <t>โครงการสมทบงบประมาณ</t>
  </si>
  <si>
    <t>ให้กับกองทุนหลักประกันสุขภาพ</t>
  </si>
  <si>
    <t>แห่งชาติ(สปสช.)</t>
  </si>
  <si>
    <t>ของประชาชนภายในต.ท่าชุมพล</t>
  </si>
  <si>
    <r>
      <t xml:space="preserve">      </t>
    </r>
    <r>
      <rPr>
        <sz val="12"/>
        <rFont val="TH SarabunIT๙"/>
        <family val="2"/>
      </rPr>
      <t xml:space="preserve">  3.5 แผนงานงบกลาง</t>
    </r>
  </si>
  <si>
    <t xml:space="preserve">โครงการรณรงค์งดเหล้าเข้าพรรษา
</t>
  </si>
  <si>
    <t xml:space="preserve">โครงการส่งเสริมพระพุทธศาสนา
</t>
  </si>
  <si>
    <t xml:space="preserve"> เนื่องในเทศกาลวิสาขบูชา</t>
  </si>
  <si>
    <t xml:space="preserve">โครงการหล่อเทียนจำนำพรรษา </t>
  </si>
  <si>
    <t xml:space="preserve">โครงการแห่เทียนเข้าพรรษา </t>
  </si>
  <si>
    <t>โครงการลานบุญลานปัญญา</t>
  </si>
  <si>
    <t>โครงการสนับสนุนการจัดกิจกรรม</t>
  </si>
  <si>
    <t>ส่งเสริมวัฒนธรรมประเพณีท้องถิ่น</t>
  </si>
  <si>
    <t>และภูมิปัญญาท้องถิ่น</t>
  </si>
  <si>
    <t>โครงการสงกรานต์ สืบสานวัฒนธรรม</t>
  </si>
  <si>
    <t xml:space="preserve">ประเพณีท้องถิ่น </t>
  </si>
  <si>
    <t>โครงการลอยกระทง</t>
  </si>
  <si>
    <t>โครงการรากวัฒนธรรมของดีบ้านฉัน</t>
  </si>
  <si>
    <t xml:space="preserve">ต.ท่าชุมพลร่วมรณรงค์งดเหล้าเข้าพรรษา </t>
  </si>
  <si>
    <t>และ
เป็นคนต้นแบบยกระดับสู่การเป็น</t>
  </si>
  <si>
    <t>กองการศึกษา</t>
  </si>
  <si>
    <t xml:space="preserve"> ได้ตระหนักและเห็นความสำคัญของ
</t>
  </si>
  <si>
    <t xml:space="preserve">วันวิสาขบูชา พร้อมทั้งได้บำเพ็ญศาสนกิจ </t>
  </si>
  <si>
    <t>ปฏิบัติธรรม ละความชั่ว มุ่งทำความดี</t>
  </si>
  <si>
    <t>ให้คงอยู่สืบไป</t>
  </si>
  <si>
    <t xml:space="preserve"> ประเพณี วัฒนธรรมทางพระพุทธศาสนา
</t>
  </si>
  <si>
    <t>ได้ร่วมอนุรักษ์ศิลปวัฒนธรรม</t>
  </si>
  <si>
    <t>ประเพณีท้องถิ่นและภูมิปัญญาท้องถิ่น</t>
  </si>
  <si>
    <t xml:space="preserve">และประชาชนได้ทำนุบำรุงพระพุทธศาสนา 
</t>
  </si>
  <si>
    <t>สงกรานต์ให้ยั่งยืนถาวรสืบไป</t>
  </si>
  <si>
    <t>โครงการสนับสนุนอุปกรณ์กีฬาให้กับ</t>
  </si>
  <si>
    <t>ศูนย์กีฬาประจำหมู่บ้าน</t>
  </si>
  <si>
    <t>อุปกรณ์กีฬาสำหรับการออกกำลังกาย</t>
  </si>
  <si>
    <t>การแข่งขันและการนันทนา</t>
  </si>
  <si>
    <t>หมู่ที่ 1- หมู่ที่ 9</t>
  </si>
  <si>
    <t>โครงการจัดการแข่งขันกีฬาต้านยาเสพติด</t>
  </si>
  <si>
    <t>ในตำบลเข้าร่วมกิจกรรม มีสุขภาพ</t>
  </si>
  <si>
    <t>อนามัยที่ดีและห่างไกลยาเสพติด</t>
  </si>
  <si>
    <t>ประเพณี วัฒนธรรม และฟื้นฟู ส่งเสริมประเพณี</t>
  </si>
  <si>
    <t>ได้อนุรักษ์ประเพณีลอยกระทงให้คงอยู่สืบไป</t>
  </si>
  <si>
    <t xml:space="preserve">(ของดีบ้านฉัน) ที่โดดเด่นของชุมชน </t>
  </si>
  <si>
    <t>โครงการส่งเสริมศักยภาพด้านการกีฬา</t>
  </si>
  <si>
    <t>เด็ก เยาวชนในตำบลท่าชุมพล</t>
  </si>
  <si>
    <t>โครงการเผยแพร่ศิลปวัฒนธรรม</t>
  </si>
  <si>
    <t>ประเพณี</t>
  </si>
  <si>
    <t>ประเพณีอันดีงาม</t>
  </si>
  <si>
    <t>เผยแพร่ อนุรักษ์และเรียนรู้ศิลปวัฒนธรรม</t>
  </si>
  <si>
    <t>4.   ยุทธศาสตร์การจัดการทรัพยากรธรรมชาติและสิ่งแวดล้อม</t>
  </si>
  <si>
    <t>โครงการปลูกหญ้าแฝกป้องกัน</t>
  </si>
  <si>
    <t>การพังทลายของหน้าดินของคันคลอง</t>
  </si>
  <si>
    <t>ชลประทานและพื้นที่สาธารณะ</t>
  </si>
  <si>
    <t xml:space="preserve"> ทรัพยากรธรรมชาติ</t>
  </si>
  <si>
    <t xml:space="preserve">โครงการกำจัดวัชพืชข้างถนน </t>
  </si>
  <si>
    <t>และแหล่งน้ำธรรมชาติหมู่ที่ 1 -หมู่ที่ 9</t>
  </si>
  <si>
    <t>ต่อเส้นทางการจราจร</t>
  </si>
  <si>
    <t>และแหล่งน้ำธรรมชาติ</t>
  </si>
  <si>
    <t>ให้กับประชาชนในการจัดการขยะ</t>
  </si>
  <si>
    <t>และสิ่งแวดล้อม</t>
  </si>
  <si>
    <t>โครงการบริหารจัดการขยะมูลฝอยและ</t>
  </si>
  <si>
    <t>สิ่งปฏิกูล</t>
  </si>
  <si>
    <t>มีสภาพแวดล้อมที่ดีไร้มลพิษ</t>
  </si>
  <si>
    <t>5.  ยุทธศาสตร์การพัฒนาระบบบริหารจัดการที่ดี</t>
  </si>
  <si>
    <r>
      <t xml:space="preserve">      </t>
    </r>
    <r>
      <rPr>
        <sz val="12"/>
        <rFont val="TH SarabunIT๙"/>
        <family val="2"/>
      </rPr>
      <t xml:space="preserve">  5.1 แผนงานบริหารทั่วไป</t>
    </r>
  </si>
  <si>
    <r>
      <t xml:space="preserve">      </t>
    </r>
    <r>
      <rPr>
        <sz val="12"/>
        <rFont val="TH SarabunIT๙"/>
        <family val="2"/>
      </rPr>
      <t xml:space="preserve">  4.2 แผนงานเคหะและชุมชน</t>
    </r>
  </si>
  <si>
    <r>
      <t xml:space="preserve">      </t>
    </r>
    <r>
      <rPr>
        <sz val="12"/>
        <rFont val="TH SarabunIT๙"/>
        <family val="2"/>
      </rPr>
      <t xml:space="preserve">  4.1 แผนงานการเกษตร</t>
    </r>
  </si>
  <si>
    <t>โครงการอุดหนุนศูนย์รวม</t>
  </si>
  <si>
    <t>สามารถตรวจสอบความถูกต้อง</t>
  </si>
  <si>
    <t>โปร่งใสในการใช้เงินงบประมาณ</t>
  </si>
  <si>
    <t>ศูนย์รวมข่าวสาร</t>
  </si>
  <si>
    <t>การจัดซื้อจัดจ้าง</t>
  </si>
  <si>
    <t xml:space="preserve"> - จัดซื้อเครื่องพ่นหมอกควันจำนวน 1 เครื่อง</t>
  </si>
  <si>
    <t>โครงการจัดซื้อพร้อมติดตั้งเครื่องกระจายเสียง</t>
  </si>
  <si>
    <t>ชนิดเดินสายตามเสาไฟฟ้าเพิ่มเติมในหมู่บ้าน</t>
  </si>
  <si>
    <t xml:space="preserve">หมู่ที่ 1-หมู่ที่ 9 </t>
  </si>
  <si>
    <t>ข้อมูลข่าวสารได้อย่างทั่วถึง สะดวกรวดเร็ว</t>
  </si>
  <si>
    <t xml:space="preserve"> - จัดซื้อเครื่องขยายเสียงแบบเคลื่อนที่(พกพา) จำนวน 1 ชุด</t>
  </si>
  <si>
    <t xml:space="preserve"> - จัดซื้อเครื่องพิมพ์Multifunction ชนิดเลเซอร์หรือ LED สี จำนวน 1 เครื่อง</t>
  </si>
  <si>
    <t xml:space="preserve"> - จัดซื้อเครื่องพิมพ์แบบฉีดหมึกพร้อมติดตั้งถังหมึกพิมพ์ จำนวน 1 เครื่อง</t>
  </si>
  <si>
    <t xml:space="preserve"> - จัดซื้อเครื่องสำรองไฟฟ้า จำนวน 1 เครื่อง</t>
  </si>
  <si>
    <t xml:space="preserve"> - จัดซื้อจอภาพแบบLCDหรือLED ขนาดไม่น้อยกว่า 21.5 นิ้ว จำนวน 1 จอ</t>
  </si>
  <si>
    <t xml:space="preserve"> - จัดซื้อเครื่องสำรองไฟฟ้า จำนวน 2 เครื่อง</t>
  </si>
  <si>
    <t xml:space="preserve"> -จัดซื้อกล้องถ่ายภาพนิ่งระบบดิจิตอล 1 ตัว</t>
  </si>
  <si>
    <t xml:space="preserve"> -จัดซื้อเครื่องสำรองไฟฟ้าจำนวน 1 เครื่อง</t>
  </si>
  <si>
    <t xml:space="preserve"> -จัดซื้อเครื่องพิมพ์ Multifunction แบบฉีดหมึก จำนวน 1 เครื่อง</t>
  </si>
  <si>
    <t xml:space="preserve"> -จัดซื้อเครื่องคอมพิวเตอร์โน๊ตบุ๊กจำนวน 1 เครื่อง</t>
  </si>
  <si>
    <r>
      <t xml:space="preserve">      </t>
    </r>
    <r>
      <rPr>
        <sz val="12"/>
        <rFont val="TH SarabunIT๙"/>
        <family val="2"/>
      </rPr>
      <t xml:space="preserve">  5.2 แผนงานการศึกษา</t>
    </r>
  </si>
  <si>
    <r>
      <t xml:space="preserve">      </t>
    </r>
    <r>
      <rPr>
        <sz val="12"/>
        <rFont val="TH SarabunIT๙"/>
        <family val="2"/>
      </rPr>
      <t xml:space="preserve">  5.3 แผนงานสังคมสงเคราะห์</t>
    </r>
  </si>
  <si>
    <r>
      <t xml:space="preserve">      </t>
    </r>
    <r>
      <rPr>
        <sz val="12"/>
        <rFont val="TH SarabunIT๙"/>
        <family val="2"/>
      </rPr>
      <t xml:space="preserve">  5.4 แผนงานเคหะและชุมชน</t>
    </r>
  </si>
  <si>
    <r>
      <t xml:space="preserve">      </t>
    </r>
    <r>
      <rPr>
        <sz val="12"/>
        <rFont val="TH SarabunIT๙"/>
        <family val="2"/>
      </rPr>
      <t xml:space="preserve">  5.5 แผนงานสร้างความเข้มแข็งของชุมชน</t>
    </r>
  </si>
  <si>
    <t xml:space="preserve"> - กิจกรรมสร้างจิตสำนึกมีความกตัญญู</t>
  </si>
  <si>
    <t>โครงการรณรงค์ประชาสัมพันธ์ให้</t>
  </si>
  <si>
    <t>ความรู้แก่ประชาชนถึงการปกครอง</t>
  </si>
  <si>
    <t>ระบอบประชาธิปไตยอันมี</t>
  </si>
  <si>
    <t>พระมหากษัตริย์ทรงเป็นพระประมุข</t>
  </si>
  <si>
    <t>ความเข้าใจในระบอบ</t>
  </si>
  <si>
    <t>ประชาธิปไตยและการเลือกตั้ง</t>
  </si>
  <si>
    <t>ตัวแทนอย่างบริสุทธิ์ยุติธรรม</t>
  </si>
  <si>
    <t>อบรมให้ประชาชนมีความรู้</t>
  </si>
  <si>
    <t>โครงการ อบต.เคลื่อนที่ประชุม</t>
  </si>
  <si>
    <t>ประชาคมหมู่บ้าน</t>
  </si>
  <si>
    <t>เพื่อรับทราบปัญหา</t>
  </si>
  <si>
    <t>และความเดือดร้อนของประชาชน</t>
  </si>
  <si>
    <t>โครงการสร้างจิตสำนึกและค่านิยม</t>
  </si>
  <si>
    <t>ในการต่อต้านทุจริต รักษาผลประโยชน์</t>
  </si>
  <si>
    <t>สาธารณะ</t>
  </si>
  <si>
    <t>เพื่อสร้างจิตสำนึกและค่านิยม</t>
  </si>
  <si>
    <t xml:space="preserve">ในการต่อต้านทุจริต </t>
  </si>
  <si>
    <t>รักษาผลประโยชน์สาธารณะ</t>
  </si>
  <si>
    <t xml:space="preserve">โครงการพัฒนา ส่งเสริมคุณธรรม </t>
  </si>
  <si>
    <t>จริยธรรม สร้างจิตสำนึกรับผิดชอบ</t>
  </si>
  <si>
    <t>น้อมนำตามรอยพระยุคลบาท</t>
  </si>
  <si>
    <t>โครงการสำรวจข้อมูลความจำเป็น</t>
  </si>
  <si>
    <t>พื้นฐานของครัวเรือนภายในตำบล</t>
  </si>
  <si>
    <t>เพื่อทราบปัญหา</t>
  </si>
  <si>
    <t>ของประชาชน</t>
  </si>
  <si>
    <t>และหาแนวทางแก้ไข</t>
  </si>
  <si>
    <t>บริหารราชการส่วนท้องถิ่นอ.โพธาราม</t>
  </si>
  <si>
    <t>ข่าวสารการจัดซื้อจัดจ้างของหน่วยการ</t>
  </si>
  <si>
    <t>ของหน่วยราชการท้องถิ่น</t>
  </si>
  <si>
    <t>ปรับปรุงถนนลาดยางภายในตำบลผิว</t>
  </si>
  <si>
    <t xml:space="preserve"> - จัดอบรมการป้องกันและแก้ไขปัญหาเกี่ยว</t>
  </si>
  <si>
    <t xml:space="preserve"> - จัดอบรมส่งเสริมบำบัดฟื้นฟู และส่งเสริม</t>
  </si>
  <si>
    <t xml:space="preserve"> - ดำเนินกิจกรรมตามโครงการการสร้างความ</t>
  </si>
  <si>
    <t xml:space="preserve"> - ดำเนินกิจกรรมของศูนย์อาสา</t>
  </si>
  <si>
    <t xml:space="preserve"> - ฝึกอบรมต่างๆของกลุ่มสตรี</t>
  </si>
  <si>
    <t xml:space="preserve"> - ปรับปรุงศูนย์พัฒนาเด็กเล็ก</t>
  </si>
  <si>
    <t xml:space="preserve"> - สนับสนุนค่าใช้จ่ายการบริหาร</t>
  </si>
  <si>
    <t xml:space="preserve"> - ฝึกอบรมและทัศนศึกษา ดูงานแก่สภาเด็ก</t>
  </si>
  <si>
    <t xml:space="preserve">  เด็ก  นักเรียนเยาวชนในตำบลท่าชุมพล</t>
  </si>
  <si>
    <t xml:space="preserve"> - สร้างความรักความเข้าใจและความสัมพันธ์ที่ดี</t>
  </si>
  <si>
    <t>บุคคลในครอบครัว ผู้นำชุมชน</t>
  </si>
  <si>
    <t>ระหว่างสมาชิกในครอบครัวให้ความรู้</t>
  </si>
  <si>
    <t xml:space="preserve"> - จัดกิจกรรมสร้างขวัญและกำลังใจให้แก่เด็ก</t>
  </si>
  <si>
    <t xml:space="preserve"> - จัดกิจกรรมสร้างความสัมพันธ์อันดี</t>
  </si>
  <si>
    <t xml:space="preserve"> - ส่งเสริมสุขภาพอนามัยที่ดีของผู้สูงอายุ</t>
  </si>
  <si>
    <t xml:space="preserve"> และสร้างความสามัคคีในหมู่คณะ</t>
  </si>
  <si>
    <t xml:space="preserve"> - รณรงค์ให้เด็ก เยาวชน และประชาชนใน
</t>
  </si>
  <si>
    <t xml:space="preserve">  - ส่งเสริมให้เด็ก เยาวชน และประชาชน
</t>
  </si>
  <si>
    <t xml:space="preserve">  - ส่งเสริมและสนับสนุนให้เด็ก เยาวชน 
</t>
  </si>
  <si>
    <t xml:space="preserve">  - อนุรักษ์ ส่งเสริม และสืบทอดขนบธรรมเนียม
</t>
  </si>
  <si>
    <t xml:space="preserve">  - ส่งเสริมและสนับสนุนให้เด็ก เยาวชน
</t>
  </si>
  <si>
    <t xml:space="preserve">และประชาชนได้ทำนุบำรุงและเรียนรู้
</t>
  </si>
  <si>
    <t>พระพุทธศาสนา</t>
  </si>
  <si>
    <t xml:space="preserve"> - เด็ก เยาวชน และประชาชน</t>
  </si>
  <si>
    <t xml:space="preserve">  - ส่งเสริมให้คนในท้องถิ่นได้ร่วมอนุรักษ์
</t>
  </si>
  <si>
    <t xml:space="preserve">  - เด็ก เยาวชน และประชาชน</t>
  </si>
  <si>
    <t xml:space="preserve">  - แสวงหา อนุรักษ์ และเผยแพร่รากวัฒนธรรม </t>
  </si>
  <si>
    <t xml:space="preserve">  - เด็ก เยาวชน ประชาชนมี</t>
  </si>
  <si>
    <t xml:space="preserve">  - ส่งเสริมให้เยาวชน และประชาชน</t>
  </si>
  <si>
    <t xml:space="preserve">  - พัฒนาศักยภาพ
ด้านการกีฬาแก่
</t>
  </si>
  <si>
    <t xml:space="preserve">  - ประชาชนได้มีส่วนร่วมในงานรัฐพิธีต่างๆ</t>
  </si>
  <si>
    <t xml:space="preserve">  - เด็ก เยาวชน และประชาชนได้ร่วม</t>
  </si>
  <si>
    <t xml:space="preserve">  - สนับสนุนเบี้ยยังชีพผู้สูงอายุ ผู้พิการ</t>
  </si>
  <si>
    <t xml:space="preserve">  - สมทบงบประมาณ</t>
  </si>
  <si>
    <t xml:space="preserve">  - ปรับปรุงฟื้นฟู อนุรักษ์</t>
  </si>
  <si>
    <t xml:space="preserve">  - กำจัดวัชพืชที่ไม่มีประโยขน์</t>
  </si>
  <si>
    <t xml:space="preserve">  - สร้างจิตสำนึกความรับผิดชอบ</t>
  </si>
  <si>
    <t xml:space="preserve">  - ให้ประชาชนภายในตำบล</t>
  </si>
  <si>
    <t xml:space="preserve">  - ประชาชนในท้องถิ่น</t>
  </si>
  <si>
    <t xml:space="preserve">  - ติดตั้งเครื่องกระจายเสียงให้ประชาชนได้รับ</t>
  </si>
  <si>
    <t>ยุทธศาสตร์ / แนวทางการพัฒนา</t>
  </si>
  <si>
    <t>แผนงานเคหะและชุมชน</t>
  </si>
  <si>
    <t xml:space="preserve"> แผนงานสร้างความเข้มแข็งของชุมชน</t>
  </si>
  <si>
    <r>
      <t xml:space="preserve">    </t>
    </r>
    <r>
      <rPr>
        <sz val="12"/>
        <rFont val="TH SarabunIT๙"/>
        <family val="2"/>
      </rPr>
      <t xml:space="preserve">  1.3 แผนงานรักษาความสงบภายใน</t>
    </r>
  </si>
  <si>
    <t xml:space="preserve"> แผนงานรักษาความสงบภายใน</t>
  </si>
  <si>
    <t>รวม</t>
  </si>
  <si>
    <t>แผนงานการเกษตร</t>
  </si>
  <si>
    <t>แผนงานการศึกษา</t>
  </si>
  <si>
    <r>
      <t xml:space="preserve">      </t>
    </r>
    <r>
      <rPr>
        <sz val="12"/>
        <rFont val="TH SarabunIT๙"/>
        <family val="2"/>
      </rPr>
      <t xml:space="preserve">  3.2 แผนงานสาธารณะสุข</t>
    </r>
  </si>
  <si>
    <r>
      <t xml:space="preserve">      </t>
    </r>
    <r>
      <rPr>
        <sz val="12"/>
        <rFont val="TH SarabunIT๙"/>
        <family val="2"/>
      </rPr>
      <t xml:space="preserve">  3.3 แผนงานสร้างความเข้มแข็งของชุมชน</t>
    </r>
  </si>
  <si>
    <r>
      <t xml:space="preserve">      </t>
    </r>
    <r>
      <rPr>
        <sz val="12"/>
        <rFont val="TH SarabunIT๙"/>
        <family val="2"/>
      </rPr>
      <t xml:space="preserve">  3.4 แผนงานสังคมสงเคราะห์</t>
    </r>
  </si>
  <si>
    <r>
      <t xml:space="preserve">      </t>
    </r>
    <r>
      <rPr>
        <sz val="12"/>
        <rFont val="TH SarabunIT๙"/>
        <family val="2"/>
      </rPr>
      <t xml:space="preserve">  3.5 แผนงานการศาสนา วัฒนธรรมและนันทนาการ</t>
    </r>
  </si>
  <si>
    <t>แผนงานสาธารณสุข</t>
  </si>
  <si>
    <t xml:space="preserve"> แผนงานสังคมสงเคราะห์</t>
  </si>
  <si>
    <t>แผนงานการศาสนา วัฒนธรรมและนันทนาการ</t>
  </si>
  <si>
    <t xml:space="preserve"> แผนงานงบกลาง</t>
  </si>
  <si>
    <t>แผนงานบริหารทั่วไป</t>
  </si>
  <si>
    <t xml:space="preserve"> แผนงานการศาสนา วัฒนธรรมและนันทนาการ</t>
  </si>
  <si>
    <t>6.  ยุทธศาสตร์การพัฒนาด้านการท่องเที่ยว</t>
  </si>
  <si>
    <r>
      <t xml:space="preserve">      </t>
    </r>
    <r>
      <rPr>
        <sz val="12"/>
        <rFont val="TH SarabunIT๙"/>
        <family val="2"/>
      </rPr>
      <t xml:space="preserve">  6.1  แผนงานการศาสนา วัฒนธรรมและนันทนาการ</t>
    </r>
  </si>
  <si>
    <t>แผนงานสร้างความเข้มแข็งของชุมชน</t>
  </si>
  <si>
    <t>รวมทั้งสิ้น</t>
  </si>
  <si>
    <t xml:space="preserve">โครงการจัดหา ปรับปรุง ซ่อมแซม  </t>
  </si>
  <si>
    <t>วัสดุ ครุภัณฑ์สำหรับกองสวัสดิการฯ</t>
  </si>
  <si>
    <t xml:space="preserve"> - จัดหา ปรับปรุง ซ่อมแซม  </t>
  </si>
  <si>
    <t>วัสดุ ครุภัณฑ์สำหรับกองการศึกษา</t>
  </si>
  <si>
    <t>วัสดุ ครุภัณฑ์ สำหรับสำนักปลัดฯ และกองคลัง</t>
  </si>
  <si>
    <t xml:space="preserve"> - จัดหาปรับปรุง ซ่อมแซม วัสดุ ครุภัณฑ์</t>
  </si>
  <si>
    <t>สำหรับหน่วยงานและกลุ่มองค์กรที่เกี่ยวข้อง</t>
  </si>
  <si>
    <t xml:space="preserve"> วัสดุ ครุภัณฑ์ สำหรับกองช่าง</t>
  </si>
  <si>
    <t>โครงการจัดหา ปรับปรุง ซ่อมแซม</t>
  </si>
  <si>
    <t xml:space="preserve"> - จัดหา  ปรับปรุง ซ่อมแซม วัสดุ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</si>
</sst>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  <numFmt numFmtId="188" formatCode="[$€-2]\ #,##0.00_);[Red]\([$€-2]\ #,##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-D00041E]0.#"/>
  </numFmts>
  <fonts count="5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H SarabunIT๙"/>
      <family val="2"/>
    </font>
    <font>
      <b/>
      <sz val="12"/>
      <name val="TH SarabunIT๙"/>
      <family val="2"/>
    </font>
    <font>
      <b/>
      <u val="single"/>
      <sz val="12"/>
      <name val="TH SarabunIT๙"/>
      <family val="2"/>
    </font>
    <font>
      <u val="single"/>
      <sz val="12"/>
      <name val="TH SarabunIT๙"/>
      <family val="2"/>
    </font>
    <font>
      <b/>
      <sz val="16"/>
      <name val="TH SarabunIT๙"/>
      <family val="2"/>
    </font>
    <font>
      <sz val="12"/>
      <name val="Angsana New"/>
      <family val="1"/>
    </font>
    <font>
      <sz val="10"/>
      <name val="TH SarabunIT๙"/>
      <family val="2"/>
    </font>
    <font>
      <b/>
      <sz val="11"/>
      <name val="TH SarabunIT๙"/>
      <family val="2"/>
    </font>
    <font>
      <sz val="11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H SarabunIT๙"/>
      <family val="2"/>
    </font>
    <font>
      <sz val="13"/>
      <color indexed="8"/>
      <name val="TH SarabunIT๙"/>
      <family val="2"/>
    </font>
    <font>
      <sz val="10"/>
      <color indexed="8"/>
      <name val="TH SarabunIT๙"/>
      <family val="2"/>
    </font>
    <font>
      <sz val="14"/>
      <color indexed="8"/>
      <name val="TH SarabunIT๙"/>
      <family val="2"/>
    </font>
    <font>
      <b/>
      <sz val="12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sz val="13"/>
      <color theme="1"/>
      <name val="TH SarabunIT๙"/>
      <family val="2"/>
    </font>
    <font>
      <sz val="10"/>
      <color theme="1"/>
      <name val="TH SarabunIT๙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1" fontId="4" fillId="0" borderId="0" xfId="0" applyNumberFormat="1" applyFont="1" applyAlignment="1">
      <alignment horizontal="right" vertical="center" textRotation="180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/>
    </xf>
    <xf numFmtId="0" fontId="5" fillId="0" borderId="0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 vertical="top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4" fillId="0" borderId="0" xfId="0" applyNumberFormat="1" applyFont="1" applyBorder="1" applyAlignment="1">
      <alignment horizontal="right" vertical="center" textRotation="180"/>
    </xf>
    <xf numFmtId="3" fontId="8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1" fontId="4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/>
    </xf>
    <xf numFmtId="192" fontId="4" fillId="0" borderId="15" xfId="0" applyNumberFormat="1" applyFont="1" applyBorder="1" applyAlignment="1">
      <alignment/>
    </xf>
    <xf numFmtId="0" fontId="4" fillId="0" borderId="11" xfId="0" applyFont="1" applyBorder="1" applyAlignment="1">
      <alignment vertical="center"/>
    </xf>
    <xf numFmtId="0" fontId="52" fillId="0" borderId="12" xfId="0" applyFont="1" applyFill="1" applyBorder="1" applyAlignment="1">
      <alignment/>
    </xf>
    <xf numFmtId="0" fontId="52" fillId="0" borderId="12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left"/>
    </xf>
    <xf numFmtId="0" fontId="1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2" fillId="0" borderId="10" xfId="0" applyFont="1" applyFill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53" fillId="0" borderId="12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0" xfId="0" applyFont="1" applyFill="1" applyBorder="1" applyAlignment="1">
      <alignment wrapText="1"/>
    </xf>
    <xf numFmtId="0" fontId="52" fillId="0" borderId="15" xfId="0" applyFont="1" applyFill="1" applyBorder="1" applyAlignment="1">
      <alignment wrapText="1"/>
    </xf>
    <xf numFmtId="0" fontId="52" fillId="0" borderId="12" xfId="0" applyFont="1" applyFill="1" applyBorder="1" applyAlignment="1">
      <alignment wrapText="1"/>
    </xf>
    <xf numFmtId="3" fontId="4" fillId="0" borderId="13" xfId="0" applyNumberFormat="1" applyFont="1" applyBorder="1" applyAlignment="1">
      <alignment/>
    </xf>
    <xf numFmtId="0" fontId="54" fillId="0" borderId="12" xfId="0" applyFont="1" applyFill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52" fillId="0" borderId="11" xfId="0" applyFont="1" applyFill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wrapText="1"/>
    </xf>
    <xf numFmtId="3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0" fontId="55" fillId="0" borderId="12" xfId="0" applyFont="1" applyFill="1" applyBorder="1" applyAlignment="1">
      <alignment horizontal="left"/>
    </xf>
    <xf numFmtId="0" fontId="52" fillId="0" borderId="13" xfId="0" applyFont="1" applyFill="1" applyBorder="1" applyAlignment="1">
      <alignment horizontal="left"/>
    </xf>
    <xf numFmtId="0" fontId="52" fillId="0" borderId="14" xfId="0" applyFont="1" applyFill="1" applyBorder="1" applyAlignment="1">
      <alignment horizontal="left"/>
    </xf>
    <xf numFmtId="3" fontId="4" fillId="0" borderId="11" xfId="0" applyNumberFormat="1" applyFont="1" applyBorder="1" applyAlignment="1">
      <alignment/>
    </xf>
    <xf numFmtId="1" fontId="5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1" fontId="4" fillId="0" borderId="20" xfId="0" applyNumberFormat="1" applyFont="1" applyBorder="1" applyAlignment="1">
      <alignment horizontal="right" vertical="center" textRotation="180"/>
    </xf>
    <xf numFmtId="1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" fontId="4" fillId="0" borderId="16" xfId="0" applyNumberFormat="1" applyFont="1" applyBorder="1" applyAlignment="1">
      <alignment horizontal="center"/>
    </xf>
    <xf numFmtId="0" fontId="52" fillId="0" borderId="13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0</xdr:row>
      <xdr:rowOff>142875</xdr:rowOff>
    </xdr:from>
    <xdr:to>
      <xdr:col>8</xdr:col>
      <xdr:colOff>1104900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34325" y="1809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ผด.01</a:t>
          </a:r>
        </a:p>
      </xdr:txBody>
    </xdr:sp>
    <xdr:clientData/>
  </xdr:twoCellAnchor>
  <xdr:twoCellAnchor>
    <xdr:from>
      <xdr:col>8</xdr:col>
      <xdr:colOff>0</xdr:colOff>
      <xdr:row>37</xdr:row>
      <xdr:rowOff>19050</xdr:rowOff>
    </xdr:from>
    <xdr:to>
      <xdr:col>8</xdr:col>
      <xdr:colOff>1162050</xdr:colOff>
      <xdr:row>38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91475" y="7419975"/>
          <a:ext cx="1162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ผด.01</a:t>
          </a:r>
        </a:p>
      </xdr:txBody>
    </xdr:sp>
    <xdr:clientData/>
  </xdr:twoCellAnchor>
  <xdr:twoCellAnchor>
    <xdr:from>
      <xdr:col>8</xdr:col>
      <xdr:colOff>0</xdr:colOff>
      <xdr:row>110</xdr:row>
      <xdr:rowOff>19050</xdr:rowOff>
    </xdr:from>
    <xdr:to>
      <xdr:col>8</xdr:col>
      <xdr:colOff>1162050</xdr:colOff>
      <xdr:row>111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991475" y="22040850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0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</a:p>
      </xdr:txBody>
    </xdr:sp>
    <xdr:clientData/>
  </xdr:twoCellAnchor>
  <xdr:twoCellAnchor>
    <xdr:from>
      <xdr:col>8</xdr:col>
      <xdr:colOff>0</xdr:colOff>
      <xdr:row>146</xdr:row>
      <xdr:rowOff>19050</xdr:rowOff>
    </xdr:from>
    <xdr:to>
      <xdr:col>8</xdr:col>
      <xdr:colOff>1162050</xdr:colOff>
      <xdr:row>147</xdr:row>
      <xdr:rowOff>38100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991475" y="29298900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0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</a:p>
      </xdr:txBody>
    </xdr:sp>
    <xdr:clientData/>
  </xdr:twoCellAnchor>
  <xdr:twoCellAnchor>
    <xdr:from>
      <xdr:col>8</xdr:col>
      <xdr:colOff>0</xdr:colOff>
      <xdr:row>183</xdr:row>
      <xdr:rowOff>28575</xdr:rowOff>
    </xdr:from>
    <xdr:to>
      <xdr:col>8</xdr:col>
      <xdr:colOff>1162050</xdr:colOff>
      <xdr:row>184</xdr:row>
      <xdr:rowOff>47625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7991475" y="36652200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0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</a:p>
      </xdr:txBody>
    </xdr:sp>
    <xdr:clientData/>
  </xdr:twoCellAnchor>
  <xdr:twoCellAnchor>
    <xdr:from>
      <xdr:col>8</xdr:col>
      <xdr:colOff>0</xdr:colOff>
      <xdr:row>74</xdr:row>
      <xdr:rowOff>19050</xdr:rowOff>
    </xdr:from>
    <xdr:to>
      <xdr:col>8</xdr:col>
      <xdr:colOff>1162050</xdr:colOff>
      <xdr:row>75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991475" y="14811375"/>
          <a:ext cx="1162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0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17</xdr:col>
      <xdr:colOff>171450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9600" y="0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9</xdr:col>
      <xdr:colOff>19050</xdr:colOff>
      <xdr:row>11</xdr:row>
      <xdr:rowOff>85725</xdr:rowOff>
    </xdr:from>
    <xdr:to>
      <xdr:col>17</xdr:col>
      <xdr:colOff>228600</xdr:colOff>
      <xdr:row>11</xdr:row>
      <xdr:rowOff>85725</xdr:rowOff>
    </xdr:to>
    <xdr:sp>
      <xdr:nvSpPr>
        <xdr:cNvPr id="2" name="Straight Arrow Connector 4"/>
        <xdr:cNvSpPr>
          <a:spLocks/>
        </xdr:cNvSpPr>
      </xdr:nvSpPr>
      <xdr:spPr>
        <a:xfrm flipV="1">
          <a:off x="7258050" y="2286000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85725</xdr:rowOff>
    </xdr:from>
    <xdr:to>
      <xdr:col>17</xdr:col>
      <xdr:colOff>228600</xdr:colOff>
      <xdr:row>47</xdr:row>
      <xdr:rowOff>85725</xdr:rowOff>
    </xdr:to>
    <xdr:sp>
      <xdr:nvSpPr>
        <xdr:cNvPr id="3" name="Straight Arrow Connector 22"/>
        <xdr:cNvSpPr>
          <a:spLocks/>
        </xdr:cNvSpPr>
      </xdr:nvSpPr>
      <xdr:spPr>
        <a:xfrm flipV="1">
          <a:off x="6496050" y="9486900"/>
          <a:ext cx="2952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129</xdr:row>
      <xdr:rowOff>95250</xdr:rowOff>
    </xdr:from>
    <xdr:to>
      <xdr:col>15</xdr:col>
      <xdr:colOff>238125</xdr:colOff>
      <xdr:row>129</xdr:row>
      <xdr:rowOff>95250</xdr:rowOff>
    </xdr:to>
    <xdr:sp>
      <xdr:nvSpPr>
        <xdr:cNvPr id="4" name="Straight Arrow Connector 46"/>
        <xdr:cNvSpPr>
          <a:spLocks/>
        </xdr:cNvSpPr>
      </xdr:nvSpPr>
      <xdr:spPr>
        <a:xfrm>
          <a:off x="8277225" y="258984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120</xdr:row>
      <xdr:rowOff>114300</xdr:rowOff>
    </xdr:from>
    <xdr:to>
      <xdr:col>12</xdr:col>
      <xdr:colOff>200025</xdr:colOff>
      <xdr:row>120</xdr:row>
      <xdr:rowOff>114300</xdr:rowOff>
    </xdr:to>
    <xdr:sp>
      <xdr:nvSpPr>
        <xdr:cNvPr id="5" name="Straight Arrow Connector 51"/>
        <xdr:cNvSpPr>
          <a:spLocks/>
        </xdr:cNvSpPr>
      </xdr:nvSpPr>
      <xdr:spPr>
        <a:xfrm>
          <a:off x="7496175" y="241173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123</xdr:row>
      <xdr:rowOff>104775</xdr:rowOff>
    </xdr:from>
    <xdr:to>
      <xdr:col>12</xdr:col>
      <xdr:colOff>190500</xdr:colOff>
      <xdr:row>123</xdr:row>
      <xdr:rowOff>104775</xdr:rowOff>
    </xdr:to>
    <xdr:sp>
      <xdr:nvSpPr>
        <xdr:cNvPr id="6" name="Straight Arrow Connector 52"/>
        <xdr:cNvSpPr>
          <a:spLocks/>
        </xdr:cNvSpPr>
      </xdr:nvSpPr>
      <xdr:spPr>
        <a:xfrm>
          <a:off x="7486650" y="247078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126</xdr:row>
      <xdr:rowOff>104775</xdr:rowOff>
    </xdr:from>
    <xdr:to>
      <xdr:col>12</xdr:col>
      <xdr:colOff>9525</xdr:colOff>
      <xdr:row>126</xdr:row>
      <xdr:rowOff>104775</xdr:rowOff>
    </xdr:to>
    <xdr:sp>
      <xdr:nvSpPr>
        <xdr:cNvPr id="7" name="Straight Arrow Connector 53"/>
        <xdr:cNvSpPr>
          <a:spLocks/>
        </xdr:cNvSpPr>
      </xdr:nvSpPr>
      <xdr:spPr>
        <a:xfrm>
          <a:off x="7305675" y="2530792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156</xdr:row>
      <xdr:rowOff>104775</xdr:rowOff>
    </xdr:from>
    <xdr:to>
      <xdr:col>17</xdr:col>
      <xdr:colOff>152400</xdr:colOff>
      <xdr:row>156</xdr:row>
      <xdr:rowOff>104775</xdr:rowOff>
    </xdr:to>
    <xdr:sp>
      <xdr:nvSpPr>
        <xdr:cNvPr id="8" name="Straight Arrow Connector 54"/>
        <xdr:cNvSpPr>
          <a:spLocks/>
        </xdr:cNvSpPr>
      </xdr:nvSpPr>
      <xdr:spPr>
        <a:xfrm>
          <a:off x="7258050" y="31308675"/>
          <a:ext cx="2114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193</xdr:row>
      <xdr:rowOff>85725</xdr:rowOff>
    </xdr:from>
    <xdr:to>
      <xdr:col>18</xdr:col>
      <xdr:colOff>0</xdr:colOff>
      <xdr:row>193</xdr:row>
      <xdr:rowOff>95250</xdr:rowOff>
    </xdr:to>
    <xdr:sp>
      <xdr:nvSpPr>
        <xdr:cNvPr id="9" name="Straight Arrow Connector 55"/>
        <xdr:cNvSpPr>
          <a:spLocks/>
        </xdr:cNvSpPr>
      </xdr:nvSpPr>
      <xdr:spPr>
        <a:xfrm>
          <a:off x="6515100" y="38690550"/>
          <a:ext cx="2952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196</xdr:row>
      <xdr:rowOff>114300</xdr:rowOff>
    </xdr:from>
    <xdr:to>
      <xdr:col>18</xdr:col>
      <xdr:colOff>0</xdr:colOff>
      <xdr:row>196</xdr:row>
      <xdr:rowOff>114300</xdr:rowOff>
    </xdr:to>
    <xdr:sp>
      <xdr:nvSpPr>
        <xdr:cNvPr id="10" name="Straight Arrow Connector 56"/>
        <xdr:cNvSpPr>
          <a:spLocks/>
        </xdr:cNvSpPr>
      </xdr:nvSpPr>
      <xdr:spPr>
        <a:xfrm flipV="1">
          <a:off x="6543675" y="39319200"/>
          <a:ext cx="2924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205</xdr:row>
      <xdr:rowOff>95250</xdr:rowOff>
    </xdr:from>
    <xdr:to>
      <xdr:col>17</xdr:col>
      <xdr:colOff>228600</xdr:colOff>
      <xdr:row>205</xdr:row>
      <xdr:rowOff>95250</xdr:rowOff>
    </xdr:to>
    <xdr:sp>
      <xdr:nvSpPr>
        <xdr:cNvPr id="11" name="Straight Arrow Connector 57"/>
        <xdr:cNvSpPr>
          <a:spLocks/>
        </xdr:cNvSpPr>
      </xdr:nvSpPr>
      <xdr:spPr>
        <a:xfrm>
          <a:off x="6524625" y="41100375"/>
          <a:ext cx="2924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265</xdr:row>
      <xdr:rowOff>104775</xdr:rowOff>
    </xdr:from>
    <xdr:to>
      <xdr:col>17</xdr:col>
      <xdr:colOff>219075</xdr:colOff>
      <xdr:row>265</xdr:row>
      <xdr:rowOff>104775</xdr:rowOff>
    </xdr:to>
    <xdr:sp>
      <xdr:nvSpPr>
        <xdr:cNvPr id="12" name="Straight Arrow Connector 64"/>
        <xdr:cNvSpPr>
          <a:spLocks/>
        </xdr:cNvSpPr>
      </xdr:nvSpPr>
      <xdr:spPr>
        <a:xfrm flipV="1">
          <a:off x="6524625" y="53111400"/>
          <a:ext cx="2914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333</xdr:row>
      <xdr:rowOff>76200</xdr:rowOff>
    </xdr:from>
    <xdr:to>
      <xdr:col>16</xdr:col>
      <xdr:colOff>152400</xdr:colOff>
      <xdr:row>333</xdr:row>
      <xdr:rowOff>76200</xdr:rowOff>
    </xdr:to>
    <xdr:sp>
      <xdr:nvSpPr>
        <xdr:cNvPr id="13" name="Straight Arrow Connector 65"/>
        <xdr:cNvSpPr>
          <a:spLocks/>
        </xdr:cNvSpPr>
      </xdr:nvSpPr>
      <xdr:spPr>
        <a:xfrm flipV="1">
          <a:off x="8715375" y="67227450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337</xdr:row>
      <xdr:rowOff>114300</xdr:rowOff>
    </xdr:from>
    <xdr:to>
      <xdr:col>14</xdr:col>
      <xdr:colOff>95250</xdr:colOff>
      <xdr:row>337</xdr:row>
      <xdr:rowOff>114300</xdr:rowOff>
    </xdr:to>
    <xdr:sp>
      <xdr:nvSpPr>
        <xdr:cNvPr id="14" name="Straight Arrow Connector 66"/>
        <xdr:cNvSpPr>
          <a:spLocks/>
        </xdr:cNvSpPr>
      </xdr:nvSpPr>
      <xdr:spPr>
        <a:xfrm>
          <a:off x="8239125" y="68065650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132</xdr:row>
      <xdr:rowOff>104775</xdr:rowOff>
    </xdr:from>
    <xdr:to>
      <xdr:col>17</xdr:col>
      <xdr:colOff>238125</xdr:colOff>
      <xdr:row>132</xdr:row>
      <xdr:rowOff>104775</xdr:rowOff>
    </xdr:to>
    <xdr:sp>
      <xdr:nvSpPr>
        <xdr:cNvPr id="15" name="Straight Arrow Connector 67"/>
        <xdr:cNvSpPr>
          <a:spLocks/>
        </xdr:cNvSpPr>
      </xdr:nvSpPr>
      <xdr:spPr>
        <a:xfrm flipV="1">
          <a:off x="7496175" y="26508075"/>
          <a:ext cx="1962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480</xdr:row>
      <xdr:rowOff>66675</xdr:rowOff>
    </xdr:from>
    <xdr:to>
      <xdr:col>17</xdr:col>
      <xdr:colOff>219075</xdr:colOff>
      <xdr:row>480</xdr:row>
      <xdr:rowOff>66675</xdr:rowOff>
    </xdr:to>
    <xdr:sp>
      <xdr:nvSpPr>
        <xdr:cNvPr id="16" name="Straight Arrow Connector 70"/>
        <xdr:cNvSpPr>
          <a:spLocks/>
        </xdr:cNvSpPr>
      </xdr:nvSpPr>
      <xdr:spPr>
        <a:xfrm>
          <a:off x="6534150" y="96640650"/>
          <a:ext cx="2905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476</xdr:row>
      <xdr:rowOff>85725</xdr:rowOff>
    </xdr:from>
    <xdr:to>
      <xdr:col>17</xdr:col>
      <xdr:colOff>9525</xdr:colOff>
      <xdr:row>476</xdr:row>
      <xdr:rowOff>85725</xdr:rowOff>
    </xdr:to>
    <xdr:sp>
      <xdr:nvSpPr>
        <xdr:cNvPr id="17" name="Straight Arrow Connector 83"/>
        <xdr:cNvSpPr>
          <a:spLocks/>
        </xdr:cNvSpPr>
      </xdr:nvSpPr>
      <xdr:spPr>
        <a:xfrm flipV="1">
          <a:off x="8229600" y="95859600"/>
          <a:ext cx="1000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547</xdr:row>
      <xdr:rowOff>104775</xdr:rowOff>
    </xdr:from>
    <xdr:to>
      <xdr:col>16</xdr:col>
      <xdr:colOff>228600</xdr:colOff>
      <xdr:row>547</xdr:row>
      <xdr:rowOff>104775</xdr:rowOff>
    </xdr:to>
    <xdr:sp>
      <xdr:nvSpPr>
        <xdr:cNvPr id="18" name="Straight Arrow Connector 89"/>
        <xdr:cNvSpPr>
          <a:spLocks/>
        </xdr:cNvSpPr>
      </xdr:nvSpPr>
      <xdr:spPr>
        <a:xfrm>
          <a:off x="7258050" y="110080425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566</xdr:row>
      <xdr:rowOff>76200</xdr:rowOff>
    </xdr:from>
    <xdr:to>
      <xdr:col>15</xdr:col>
      <xdr:colOff>9525</xdr:colOff>
      <xdr:row>566</xdr:row>
      <xdr:rowOff>85725</xdr:rowOff>
    </xdr:to>
    <xdr:sp>
      <xdr:nvSpPr>
        <xdr:cNvPr id="19" name="Straight Arrow Connector 93"/>
        <xdr:cNvSpPr>
          <a:spLocks/>
        </xdr:cNvSpPr>
      </xdr:nvSpPr>
      <xdr:spPr>
        <a:xfrm flipV="1">
          <a:off x="7010400" y="114566700"/>
          <a:ext cx="1724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209</xdr:row>
      <xdr:rowOff>85725</xdr:rowOff>
    </xdr:from>
    <xdr:to>
      <xdr:col>10</xdr:col>
      <xdr:colOff>38100</xdr:colOff>
      <xdr:row>209</xdr:row>
      <xdr:rowOff>85725</xdr:rowOff>
    </xdr:to>
    <xdr:sp>
      <xdr:nvSpPr>
        <xdr:cNvPr id="20" name="Straight Arrow Connector 95"/>
        <xdr:cNvSpPr>
          <a:spLocks/>
        </xdr:cNvSpPr>
      </xdr:nvSpPr>
      <xdr:spPr>
        <a:xfrm>
          <a:off x="7219950" y="41890950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180</xdr:row>
      <xdr:rowOff>95250</xdr:rowOff>
    </xdr:from>
    <xdr:to>
      <xdr:col>17</xdr:col>
      <xdr:colOff>180975</xdr:colOff>
      <xdr:row>181</xdr:row>
      <xdr:rowOff>104775</xdr:rowOff>
    </xdr:to>
    <xdr:sp>
      <xdr:nvSpPr>
        <xdr:cNvPr id="21" name="TextBox 121"/>
        <xdr:cNvSpPr txBox="1">
          <a:spLocks noChangeArrowheads="1"/>
        </xdr:cNvSpPr>
      </xdr:nvSpPr>
      <xdr:spPr>
        <a:xfrm>
          <a:off x="8239125" y="36099750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13</xdr:col>
      <xdr:colOff>0</xdr:colOff>
      <xdr:row>217</xdr:row>
      <xdr:rowOff>28575</xdr:rowOff>
    </xdr:from>
    <xdr:to>
      <xdr:col>17</xdr:col>
      <xdr:colOff>171450</xdr:colOff>
      <xdr:row>218</xdr:row>
      <xdr:rowOff>38100</xdr:rowOff>
    </xdr:to>
    <xdr:sp>
      <xdr:nvSpPr>
        <xdr:cNvPr id="22" name="TextBox 122"/>
        <xdr:cNvSpPr txBox="1">
          <a:spLocks noChangeArrowheads="1"/>
        </xdr:cNvSpPr>
      </xdr:nvSpPr>
      <xdr:spPr>
        <a:xfrm>
          <a:off x="8229600" y="43434000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13</xdr:col>
      <xdr:colOff>0</xdr:colOff>
      <xdr:row>253</xdr:row>
      <xdr:rowOff>28575</xdr:rowOff>
    </xdr:from>
    <xdr:to>
      <xdr:col>17</xdr:col>
      <xdr:colOff>171450</xdr:colOff>
      <xdr:row>254</xdr:row>
      <xdr:rowOff>38100</xdr:rowOff>
    </xdr:to>
    <xdr:sp>
      <xdr:nvSpPr>
        <xdr:cNvPr id="23" name="TextBox 123"/>
        <xdr:cNvSpPr txBox="1">
          <a:spLocks noChangeArrowheads="1"/>
        </xdr:cNvSpPr>
      </xdr:nvSpPr>
      <xdr:spPr>
        <a:xfrm>
          <a:off x="8229600" y="50634900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13</xdr:col>
      <xdr:colOff>0</xdr:colOff>
      <xdr:row>321</xdr:row>
      <xdr:rowOff>28575</xdr:rowOff>
    </xdr:from>
    <xdr:to>
      <xdr:col>17</xdr:col>
      <xdr:colOff>171450</xdr:colOff>
      <xdr:row>322</xdr:row>
      <xdr:rowOff>38100</xdr:rowOff>
    </xdr:to>
    <xdr:sp>
      <xdr:nvSpPr>
        <xdr:cNvPr id="24" name="TextBox 124"/>
        <xdr:cNvSpPr txBox="1">
          <a:spLocks noChangeArrowheads="1"/>
        </xdr:cNvSpPr>
      </xdr:nvSpPr>
      <xdr:spPr>
        <a:xfrm>
          <a:off x="8229600" y="6477952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13</xdr:col>
      <xdr:colOff>0</xdr:colOff>
      <xdr:row>465</xdr:row>
      <xdr:rowOff>28575</xdr:rowOff>
    </xdr:from>
    <xdr:to>
      <xdr:col>17</xdr:col>
      <xdr:colOff>171450</xdr:colOff>
      <xdr:row>466</xdr:row>
      <xdr:rowOff>38100</xdr:rowOff>
    </xdr:to>
    <xdr:sp>
      <xdr:nvSpPr>
        <xdr:cNvPr id="25" name="TextBox 125"/>
        <xdr:cNvSpPr txBox="1">
          <a:spLocks noChangeArrowheads="1"/>
        </xdr:cNvSpPr>
      </xdr:nvSpPr>
      <xdr:spPr>
        <a:xfrm>
          <a:off x="8229600" y="936021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02</a:t>
          </a:r>
        </a:p>
      </xdr:txBody>
    </xdr:sp>
    <xdr:clientData/>
  </xdr:twoCellAnchor>
  <xdr:twoCellAnchor>
    <xdr:from>
      <xdr:col>13</xdr:col>
      <xdr:colOff>0</xdr:colOff>
      <xdr:row>537</xdr:row>
      <xdr:rowOff>28575</xdr:rowOff>
    </xdr:from>
    <xdr:to>
      <xdr:col>17</xdr:col>
      <xdr:colOff>171450</xdr:colOff>
      <xdr:row>538</xdr:row>
      <xdr:rowOff>38100</xdr:rowOff>
    </xdr:to>
    <xdr:sp>
      <xdr:nvSpPr>
        <xdr:cNvPr id="26" name="TextBox 126"/>
        <xdr:cNvSpPr txBox="1">
          <a:spLocks noChangeArrowheads="1"/>
        </xdr:cNvSpPr>
      </xdr:nvSpPr>
      <xdr:spPr>
        <a:xfrm>
          <a:off x="8229600" y="1080039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6</xdr:col>
      <xdr:colOff>38100</xdr:colOff>
      <xdr:row>100</xdr:row>
      <xdr:rowOff>85725</xdr:rowOff>
    </xdr:from>
    <xdr:to>
      <xdr:col>17</xdr:col>
      <xdr:colOff>228600</xdr:colOff>
      <xdr:row>100</xdr:row>
      <xdr:rowOff>85725</xdr:rowOff>
    </xdr:to>
    <xdr:sp>
      <xdr:nvSpPr>
        <xdr:cNvPr id="27" name="Straight Arrow Connector 22"/>
        <xdr:cNvSpPr>
          <a:spLocks/>
        </xdr:cNvSpPr>
      </xdr:nvSpPr>
      <xdr:spPr>
        <a:xfrm>
          <a:off x="6534150" y="20088225"/>
          <a:ext cx="2914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17</xdr:col>
      <xdr:colOff>171450</xdr:colOff>
      <xdr:row>74</xdr:row>
      <xdr:rowOff>9525</xdr:rowOff>
    </xdr:to>
    <xdr:sp>
      <xdr:nvSpPr>
        <xdr:cNvPr id="28" name="TextBox 141"/>
        <xdr:cNvSpPr txBox="1">
          <a:spLocks noChangeArrowheads="1"/>
        </xdr:cNvSpPr>
      </xdr:nvSpPr>
      <xdr:spPr>
        <a:xfrm>
          <a:off x="8229600" y="1460182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6</xdr:col>
      <xdr:colOff>19050</xdr:colOff>
      <xdr:row>53</xdr:row>
      <xdr:rowOff>85725</xdr:rowOff>
    </xdr:from>
    <xdr:to>
      <xdr:col>17</xdr:col>
      <xdr:colOff>209550</xdr:colOff>
      <xdr:row>53</xdr:row>
      <xdr:rowOff>85725</xdr:rowOff>
    </xdr:to>
    <xdr:sp>
      <xdr:nvSpPr>
        <xdr:cNvPr id="29" name="Straight Arrow Connector 22"/>
        <xdr:cNvSpPr>
          <a:spLocks/>
        </xdr:cNvSpPr>
      </xdr:nvSpPr>
      <xdr:spPr>
        <a:xfrm>
          <a:off x="6515100" y="10687050"/>
          <a:ext cx="2914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84</xdr:row>
      <xdr:rowOff>123825</xdr:rowOff>
    </xdr:from>
    <xdr:to>
      <xdr:col>9</xdr:col>
      <xdr:colOff>161925</xdr:colOff>
      <xdr:row>84</xdr:row>
      <xdr:rowOff>123825</xdr:rowOff>
    </xdr:to>
    <xdr:sp>
      <xdr:nvSpPr>
        <xdr:cNvPr id="30" name="Straight Arrow Connector 33"/>
        <xdr:cNvSpPr>
          <a:spLocks/>
        </xdr:cNvSpPr>
      </xdr:nvSpPr>
      <xdr:spPr>
        <a:xfrm flipV="1">
          <a:off x="7010400" y="16925925"/>
          <a:ext cx="390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84</xdr:row>
      <xdr:rowOff>114300</xdr:rowOff>
    </xdr:from>
    <xdr:to>
      <xdr:col>12</xdr:col>
      <xdr:colOff>200025</xdr:colOff>
      <xdr:row>84</xdr:row>
      <xdr:rowOff>123825</xdr:rowOff>
    </xdr:to>
    <xdr:sp>
      <xdr:nvSpPr>
        <xdr:cNvPr id="31" name="Straight Arrow Connector 39"/>
        <xdr:cNvSpPr>
          <a:spLocks/>
        </xdr:cNvSpPr>
      </xdr:nvSpPr>
      <xdr:spPr>
        <a:xfrm>
          <a:off x="7953375" y="16916400"/>
          <a:ext cx="228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84</xdr:row>
      <xdr:rowOff>104775</xdr:rowOff>
    </xdr:from>
    <xdr:to>
      <xdr:col>16</xdr:col>
      <xdr:colOff>209550</xdr:colOff>
      <xdr:row>84</xdr:row>
      <xdr:rowOff>104775</xdr:rowOff>
    </xdr:to>
    <xdr:sp>
      <xdr:nvSpPr>
        <xdr:cNvPr id="32" name="Straight Arrow Connector 41"/>
        <xdr:cNvSpPr>
          <a:spLocks/>
        </xdr:cNvSpPr>
      </xdr:nvSpPr>
      <xdr:spPr>
        <a:xfrm>
          <a:off x="8953500" y="169068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88</xdr:row>
      <xdr:rowOff>85725</xdr:rowOff>
    </xdr:from>
    <xdr:to>
      <xdr:col>17</xdr:col>
      <xdr:colOff>228600</xdr:colOff>
      <xdr:row>88</xdr:row>
      <xdr:rowOff>85725</xdr:rowOff>
    </xdr:to>
    <xdr:sp>
      <xdr:nvSpPr>
        <xdr:cNvPr id="33" name="Straight Arrow Connector 28"/>
        <xdr:cNvSpPr>
          <a:spLocks/>
        </xdr:cNvSpPr>
      </xdr:nvSpPr>
      <xdr:spPr>
        <a:xfrm>
          <a:off x="6543675" y="17687925"/>
          <a:ext cx="2905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109</xdr:row>
      <xdr:rowOff>0</xdr:rowOff>
    </xdr:from>
    <xdr:to>
      <xdr:col>17</xdr:col>
      <xdr:colOff>171450</xdr:colOff>
      <xdr:row>110</xdr:row>
      <xdr:rowOff>9525</xdr:rowOff>
    </xdr:to>
    <xdr:sp>
      <xdr:nvSpPr>
        <xdr:cNvPr id="34" name="TextBox 150"/>
        <xdr:cNvSpPr txBox="1">
          <a:spLocks noChangeArrowheads="1"/>
        </xdr:cNvSpPr>
      </xdr:nvSpPr>
      <xdr:spPr>
        <a:xfrm>
          <a:off x="8229600" y="2180272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6</xdr:col>
      <xdr:colOff>38100</xdr:colOff>
      <xdr:row>199</xdr:row>
      <xdr:rowOff>104775</xdr:rowOff>
    </xdr:from>
    <xdr:to>
      <xdr:col>17</xdr:col>
      <xdr:colOff>238125</xdr:colOff>
      <xdr:row>199</xdr:row>
      <xdr:rowOff>104775</xdr:rowOff>
    </xdr:to>
    <xdr:sp>
      <xdr:nvSpPr>
        <xdr:cNvPr id="35" name="Straight Arrow Connector 56"/>
        <xdr:cNvSpPr>
          <a:spLocks/>
        </xdr:cNvSpPr>
      </xdr:nvSpPr>
      <xdr:spPr>
        <a:xfrm>
          <a:off x="6534150" y="39909750"/>
          <a:ext cx="2924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202</xdr:row>
      <xdr:rowOff>123825</xdr:rowOff>
    </xdr:from>
    <xdr:to>
      <xdr:col>18</xdr:col>
      <xdr:colOff>0</xdr:colOff>
      <xdr:row>202</xdr:row>
      <xdr:rowOff>123825</xdr:rowOff>
    </xdr:to>
    <xdr:sp>
      <xdr:nvSpPr>
        <xdr:cNvPr id="36" name="Straight Arrow Connector 56"/>
        <xdr:cNvSpPr>
          <a:spLocks/>
        </xdr:cNvSpPr>
      </xdr:nvSpPr>
      <xdr:spPr>
        <a:xfrm>
          <a:off x="6524625" y="40528875"/>
          <a:ext cx="2943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229</xdr:row>
      <xdr:rowOff>95250</xdr:rowOff>
    </xdr:from>
    <xdr:to>
      <xdr:col>18</xdr:col>
      <xdr:colOff>0</xdr:colOff>
      <xdr:row>229</xdr:row>
      <xdr:rowOff>104775</xdr:rowOff>
    </xdr:to>
    <xdr:sp>
      <xdr:nvSpPr>
        <xdr:cNvPr id="37" name="Straight Arrow Connector 64"/>
        <xdr:cNvSpPr>
          <a:spLocks/>
        </xdr:cNvSpPr>
      </xdr:nvSpPr>
      <xdr:spPr>
        <a:xfrm flipV="1">
          <a:off x="6524625" y="45900975"/>
          <a:ext cx="2943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298</xdr:row>
      <xdr:rowOff>123825</xdr:rowOff>
    </xdr:from>
    <xdr:to>
      <xdr:col>17</xdr:col>
      <xdr:colOff>219075</xdr:colOff>
      <xdr:row>298</xdr:row>
      <xdr:rowOff>123825</xdr:rowOff>
    </xdr:to>
    <xdr:sp>
      <xdr:nvSpPr>
        <xdr:cNvPr id="38" name="Straight Arrow Connector 60"/>
        <xdr:cNvSpPr>
          <a:spLocks/>
        </xdr:cNvSpPr>
      </xdr:nvSpPr>
      <xdr:spPr>
        <a:xfrm>
          <a:off x="7210425" y="60274200"/>
          <a:ext cx="2228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440</xdr:row>
      <xdr:rowOff>104775</xdr:rowOff>
    </xdr:from>
    <xdr:to>
      <xdr:col>17</xdr:col>
      <xdr:colOff>238125</xdr:colOff>
      <xdr:row>440</xdr:row>
      <xdr:rowOff>104775</xdr:rowOff>
    </xdr:to>
    <xdr:sp>
      <xdr:nvSpPr>
        <xdr:cNvPr id="39" name="Straight Arrow Connector 64"/>
        <xdr:cNvSpPr>
          <a:spLocks/>
        </xdr:cNvSpPr>
      </xdr:nvSpPr>
      <xdr:spPr>
        <a:xfrm flipV="1">
          <a:off x="6524625" y="88677750"/>
          <a:ext cx="2933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429</xdr:row>
      <xdr:rowOff>76200</xdr:rowOff>
    </xdr:from>
    <xdr:to>
      <xdr:col>17</xdr:col>
      <xdr:colOff>180975</xdr:colOff>
      <xdr:row>430</xdr:row>
      <xdr:rowOff>57150</xdr:rowOff>
    </xdr:to>
    <xdr:sp>
      <xdr:nvSpPr>
        <xdr:cNvPr id="40" name="TextBox 164"/>
        <xdr:cNvSpPr txBox="1">
          <a:spLocks noChangeArrowheads="1"/>
        </xdr:cNvSpPr>
      </xdr:nvSpPr>
      <xdr:spPr>
        <a:xfrm>
          <a:off x="8239125" y="86448900"/>
          <a:ext cx="1162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13</xdr:col>
      <xdr:colOff>0</xdr:colOff>
      <xdr:row>253</xdr:row>
      <xdr:rowOff>28575</xdr:rowOff>
    </xdr:from>
    <xdr:to>
      <xdr:col>17</xdr:col>
      <xdr:colOff>171450</xdr:colOff>
      <xdr:row>254</xdr:row>
      <xdr:rowOff>38100</xdr:rowOff>
    </xdr:to>
    <xdr:sp>
      <xdr:nvSpPr>
        <xdr:cNvPr id="41" name="TextBox 166"/>
        <xdr:cNvSpPr txBox="1">
          <a:spLocks noChangeArrowheads="1"/>
        </xdr:cNvSpPr>
      </xdr:nvSpPr>
      <xdr:spPr>
        <a:xfrm>
          <a:off x="8229600" y="50634900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13</xdr:col>
      <xdr:colOff>0</xdr:colOff>
      <xdr:row>36</xdr:row>
      <xdr:rowOff>66675</xdr:rowOff>
    </xdr:from>
    <xdr:to>
      <xdr:col>17</xdr:col>
      <xdr:colOff>171450</xdr:colOff>
      <xdr:row>37</xdr:row>
      <xdr:rowOff>76200</xdr:rowOff>
    </xdr:to>
    <xdr:sp>
      <xdr:nvSpPr>
        <xdr:cNvPr id="42" name="TextBox 167"/>
        <xdr:cNvSpPr txBox="1">
          <a:spLocks noChangeArrowheads="1"/>
        </xdr:cNvSpPr>
      </xdr:nvSpPr>
      <xdr:spPr>
        <a:xfrm>
          <a:off x="8229600" y="72675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13</xdr:col>
      <xdr:colOff>0</xdr:colOff>
      <xdr:row>73</xdr:row>
      <xdr:rowOff>0</xdr:rowOff>
    </xdr:from>
    <xdr:to>
      <xdr:col>17</xdr:col>
      <xdr:colOff>171450</xdr:colOff>
      <xdr:row>74</xdr:row>
      <xdr:rowOff>9525</xdr:rowOff>
    </xdr:to>
    <xdr:sp>
      <xdr:nvSpPr>
        <xdr:cNvPr id="43" name="TextBox 168"/>
        <xdr:cNvSpPr txBox="1">
          <a:spLocks noChangeArrowheads="1"/>
        </xdr:cNvSpPr>
      </xdr:nvSpPr>
      <xdr:spPr>
        <a:xfrm>
          <a:off x="8229600" y="1460182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13</xdr:col>
      <xdr:colOff>0</xdr:colOff>
      <xdr:row>109</xdr:row>
      <xdr:rowOff>0</xdr:rowOff>
    </xdr:from>
    <xdr:to>
      <xdr:col>17</xdr:col>
      <xdr:colOff>171450</xdr:colOff>
      <xdr:row>110</xdr:row>
      <xdr:rowOff>9525</xdr:rowOff>
    </xdr:to>
    <xdr:sp>
      <xdr:nvSpPr>
        <xdr:cNvPr id="44" name="TextBox 169"/>
        <xdr:cNvSpPr txBox="1">
          <a:spLocks noChangeArrowheads="1"/>
        </xdr:cNvSpPr>
      </xdr:nvSpPr>
      <xdr:spPr>
        <a:xfrm>
          <a:off x="8229600" y="2180272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13</xdr:col>
      <xdr:colOff>0</xdr:colOff>
      <xdr:row>144</xdr:row>
      <xdr:rowOff>114300</xdr:rowOff>
    </xdr:from>
    <xdr:to>
      <xdr:col>17</xdr:col>
      <xdr:colOff>171450</xdr:colOff>
      <xdr:row>145</xdr:row>
      <xdr:rowOff>123825</xdr:rowOff>
    </xdr:to>
    <xdr:sp>
      <xdr:nvSpPr>
        <xdr:cNvPr id="45" name="TextBox 170"/>
        <xdr:cNvSpPr txBox="1">
          <a:spLocks noChangeArrowheads="1"/>
        </xdr:cNvSpPr>
      </xdr:nvSpPr>
      <xdr:spPr>
        <a:xfrm>
          <a:off x="8229600" y="28917900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6</xdr:col>
      <xdr:colOff>0</xdr:colOff>
      <xdr:row>272</xdr:row>
      <xdr:rowOff>142875</xdr:rowOff>
    </xdr:from>
    <xdr:to>
      <xdr:col>17</xdr:col>
      <xdr:colOff>228600</xdr:colOff>
      <xdr:row>272</xdr:row>
      <xdr:rowOff>142875</xdr:rowOff>
    </xdr:to>
    <xdr:sp>
      <xdr:nvSpPr>
        <xdr:cNvPr id="46" name="Straight Arrow Connector 64"/>
        <xdr:cNvSpPr>
          <a:spLocks/>
        </xdr:cNvSpPr>
      </xdr:nvSpPr>
      <xdr:spPr>
        <a:xfrm>
          <a:off x="6496050" y="54730650"/>
          <a:ext cx="2952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275</xdr:row>
      <xdr:rowOff>161925</xdr:rowOff>
    </xdr:from>
    <xdr:to>
      <xdr:col>17</xdr:col>
      <xdr:colOff>228600</xdr:colOff>
      <xdr:row>275</xdr:row>
      <xdr:rowOff>161925</xdr:rowOff>
    </xdr:to>
    <xdr:sp>
      <xdr:nvSpPr>
        <xdr:cNvPr id="47" name="Straight Arrow Connector 64"/>
        <xdr:cNvSpPr>
          <a:spLocks/>
        </xdr:cNvSpPr>
      </xdr:nvSpPr>
      <xdr:spPr>
        <a:xfrm>
          <a:off x="6515100" y="55530750"/>
          <a:ext cx="2933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285</xdr:row>
      <xdr:rowOff>76200</xdr:rowOff>
    </xdr:from>
    <xdr:to>
      <xdr:col>17</xdr:col>
      <xdr:colOff>200025</xdr:colOff>
      <xdr:row>286</xdr:row>
      <xdr:rowOff>85725</xdr:rowOff>
    </xdr:to>
    <xdr:sp>
      <xdr:nvSpPr>
        <xdr:cNvPr id="48" name="TextBox 177"/>
        <xdr:cNvSpPr txBox="1">
          <a:spLocks noChangeArrowheads="1"/>
        </xdr:cNvSpPr>
      </xdr:nvSpPr>
      <xdr:spPr>
        <a:xfrm>
          <a:off x="8258175" y="57626250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6</xdr:col>
      <xdr:colOff>19050</xdr:colOff>
      <xdr:row>443</xdr:row>
      <xdr:rowOff>95250</xdr:rowOff>
    </xdr:from>
    <xdr:to>
      <xdr:col>18</xdr:col>
      <xdr:colOff>0</xdr:colOff>
      <xdr:row>443</xdr:row>
      <xdr:rowOff>95250</xdr:rowOff>
    </xdr:to>
    <xdr:sp>
      <xdr:nvSpPr>
        <xdr:cNvPr id="49" name="Straight Arrow Connector 64"/>
        <xdr:cNvSpPr>
          <a:spLocks/>
        </xdr:cNvSpPr>
      </xdr:nvSpPr>
      <xdr:spPr>
        <a:xfrm>
          <a:off x="6515100" y="89268300"/>
          <a:ext cx="2952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342</xdr:row>
      <xdr:rowOff>0</xdr:rowOff>
    </xdr:from>
    <xdr:to>
      <xdr:col>16</xdr:col>
      <xdr:colOff>161925</xdr:colOff>
      <xdr:row>342</xdr:row>
      <xdr:rowOff>0</xdr:rowOff>
    </xdr:to>
    <xdr:sp>
      <xdr:nvSpPr>
        <xdr:cNvPr id="50" name="Straight Arrow Connector 65"/>
        <xdr:cNvSpPr>
          <a:spLocks/>
        </xdr:cNvSpPr>
      </xdr:nvSpPr>
      <xdr:spPr>
        <a:xfrm flipV="1">
          <a:off x="8724900" y="68951475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345</xdr:row>
      <xdr:rowOff>66675</xdr:rowOff>
    </xdr:from>
    <xdr:to>
      <xdr:col>16</xdr:col>
      <xdr:colOff>161925</xdr:colOff>
      <xdr:row>345</xdr:row>
      <xdr:rowOff>66675</xdr:rowOff>
    </xdr:to>
    <xdr:sp>
      <xdr:nvSpPr>
        <xdr:cNvPr id="51" name="Straight Arrow Connector 65"/>
        <xdr:cNvSpPr>
          <a:spLocks/>
        </xdr:cNvSpPr>
      </xdr:nvSpPr>
      <xdr:spPr>
        <a:xfrm flipV="1">
          <a:off x="8724900" y="69618225"/>
          <a:ext cx="409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349</xdr:row>
      <xdr:rowOff>76200</xdr:rowOff>
    </xdr:from>
    <xdr:to>
      <xdr:col>16</xdr:col>
      <xdr:colOff>180975</xdr:colOff>
      <xdr:row>349</xdr:row>
      <xdr:rowOff>76200</xdr:rowOff>
    </xdr:to>
    <xdr:sp>
      <xdr:nvSpPr>
        <xdr:cNvPr id="52" name="Straight Arrow Connector 65"/>
        <xdr:cNvSpPr>
          <a:spLocks/>
        </xdr:cNvSpPr>
      </xdr:nvSpPr>
      <xdr:spPr>
        <a:xfrm flipV="1">
          <a:off x="8753475" y="70427850"/>
          <a:ext cx="400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353</xdr:row>
      <xdr:rowOff>123825</xdr:rowOff>
    </xdr:from>
    <xdr:to>
      <xdr:col>17</xdr:col>
      <xdr:colOff>238125</xdr:colOff>
      <xdr:row>353</xdr:row>
      <xdr:rowOff>123825</xdr:rowOff>
    </xdr:to>
    <xdr:sp>
      <xdr:nvSpPr>
        <xdr:cNvPr id="53" name="Straight Arrow Connector 60"/>
        <xdr:cNvSpPr>
          <a:spLocks/>
        </xdr:cNvSpPr>
      </xdr:nvSpPr>
      <xdr:spPr>
        <a:xfrm>
          <a:off x="6515100" y="71275575"/>
          <a:ext cx="2943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368</xdr:row>
      <xdr:rowOff>123825</xdr:rowOff>
    </xdr:from>
    <xdr:to>
      <xdr:col>13</xdr:col>
      <xdr:colOff>0</xdr:colOff>
      <xdr:row>368</xdr:row>
      <xdr:rowOff>123825</xdr:rowOff>
    </xdr:to>
    <xdr:sp>
      <xdr:nvSpPr>
        <xdr:cNvPr id="54" name="Straight Arrow Connector 65"/>
        <xdr:cNvSpPr>
          <a:spLocks/>
        </xdr:cNvSpPr>
      </xdr:nvSpPr>
      <xdr:spPr>
        <a:xfrm flipV="1">
          <a:off x="7991475" y="742759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372</xdr:row>
      <xdr:rowOff>95250</xdr:rowOff>
    </xdr:from>
    <xdr:to>
      <xdr:col>8</xdr:col>
      <xdr:colOff>57150</xdr:colOff>
      <xdr:row>372</xdr:row>
      <xdr:rowOff>95250</xdr:rowOff>
    </xdr:to>
    <xdr:sp>
      <xdr:nvSpPr>
        <xdr:cNvPr id="55" name="Straight Arrow Connector 66"/>
        <xdr:cNvSpPr>
          <a:spLocks/>
        </xdr:cNvSpPr>
      </xdr:nvSpPr>
      <xdr:spPr>
        <a:xfrm>
          <a:off x="6705600" y="75047475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357</xdr:row>
      <xdr:rowOff>28575</xdr:rowOff>
    </xdr:from>
    <xdr:to>
      <xdr:col>17</xdr:col>
      <xdr:colOff>171450</xdr:colOff>
      <xdr:row>358</xdr:row>
      <xdr:rowOff>38100</xdr:rowOff>
    </xdr:to>
    <xdr:sp>
      <xdr:nvSpPr>
        <xdr:cNvPr id="56" name="TextBox 185"/>
        <xdr:cNvSpPr txBox="1">
          <a:spLocks noChangeArrowheads="1"/>
        </xdr:cNvSpPr>
      </xdr:nvSpPr>
      <xdr:spPr>
        <a:xfrm>
          <a:off x="8229600" y="7198042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6</xdr:col>
      <xdr:colOff>57150</xdr:colOff>
      <xdr:row>375</xdr:row>
      <xdr:rowOff>95250</xdr:rowOff>
    </xdr:from>
    <xdr:to>
      <xdr:col>17</xdr:col>
      <xdr:colOff>190500</xdr:colOff>
      <xdr:row>375</xdr:row>
      <xdr:rowOff>95250</xdr:rowOff>
    </xdr:to>
    <xdr:sp>
      <xdr:nvSpPr>
        <xdr:cNvPr id="57" name="Straight Arrow Connector 65"/>
        <xdr:cNvSpPr>
          <a:spLocks/>
        </xdr:cNvSpPr>
      </xdr:nvSpPr>
      <xdr:spPr>
        <a:xfrm>
          <a:off x="6553200" y="75647550"/>
          <a:ext cx="2857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378</xdr:row>
      <xdr:rowOff>104775</xdr:rowOff>
    </xdr:from>
    <xdr:to>
      <xdr:col>16</xdr:col>
      <xdr:colOff>219075</xdr:colOff>
      <xdr:row>378</xdr:row>
      <xdr:rowOff>104775</xdr:rowOff>
    </xdr:to>
    <xdr:sp>
      <xdr:nvSpPr>
        <xdr:cNvPr id="58" name="Straight Arrow Connector 65"/>
        <xdr:cNvSpPr>
          <a:spLocks/>
        </xdr:cNvSpPr>
      </xdr:nvSpPr>
      <xdr:spPr>
        <a:xfrm>
          <a:off x="7019925" y="76257150"/>
          <a:ext cx="2171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380</xdr:row>
      <xdr:rowOff>95250</xdr:rowOff>
    </xdr:from>
    <xdr:to>
      <xdr:col>18</xdr:col>
      <xdr:colOff>0</xdr:colOff>
      <xdr:row>380</xdr:row>
      <xdr:rowOff>95250</xdr:rowOff>
    </xdr:to>
    <xdr:sp>
      <xdr:nvSpPr>
        <xdr:cNvPr id="59" name="Straight Arrow Connector 65"/>
        <xdr:cNvSpPr>
          <a:spLocks/>
        </xdr:cNvSpPr>
      </xdr:nvSpPr>
      <xdr:spPr>
        <a:xfrm>
          <a:off x="6515100" y="76647675"/>
          <a:ext cx="2952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384</xdr:row>
      <xdr:rowOff>85725</xdr:rowOff>
    </xdr:from>
    <xdr:to>
      <xdr:col>17</xdr:col>
      <xdr:colOff>228600</xdr:colOff>
      <xdr:row>384</xdr:row>
      <xdr:rowOff>85725</xdr:rowOff>
    </xdr:to>
    <xdr:sp>
      <xdr:nvSpPr>
        <xdr:cNvPr id="60" name="Straight Arrow Connector 65"/>
        <xdr:cNvSpPr>
          <a:spLocks/>
        </xdr:cNvSpPr>
      </xdr:nvSpPr>
      <xdr:spPr>
        <a:xfrm>
          <a:off x="7981950" y="77438250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388</xdr:row>
      <xdr:rowOff>95250</xdr:rowOff>
    </xdr:from>
    <xdr:to>
      <xdr:col>17</xdr:col>
      <xdr:colOff>228600</xdr:colOff>
      <xdr:row>388</xdr:row>
      <xdr:rowOff>95250</xdr:rowOff>
    </xdr:to>
    <xdr:sp>
      <xdr:nvSpPr>
        <xdr:cNvPr id="61" name="Straight Arrow Connector 65"/>
        <xdr:cNvSpPr>
          <a:spLocks/>
        </xdr:cNvSpPr>
      </xdr:nvSpPr>
      <xdr:spPr>
        <a:xfrm>
          <a:off x="7981950" y="78247875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404</xdr:row>
      <xdr:rowOff>104775</xdr:rowOff>
    </xdr:from>
    <xdr:to>
      <xdr:col>17</xdr:col>
      <xdr:colOff>171450</xdr:colOff>
      <xdr:row>404</xdr:row>
      <xdr:rowOff>104775</xdr:rowOff>
    </xdr:to>
    <xdr:sp>
      <xdr:nvSpPr>
        <xdr:cNvPr id="62" name="Straight Arrow Connector 65"/>
        <xdr:cNvSpPr>
          <a:spLocks/>
        </xdr:cNvSpPr>
      </xdr:nvSpPr>
      <xdr:spPr>
        <a:xfrm>
          <a:off x="7315200" y="81457800"/>
          <a:ext cx="2076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393</xdr:row>
      <xdr:rowOff>28575</xdr:rowOff>
    </xdr:from>
    <xdr:to>
      <xdr:col>17</xdr:col>
      <xdr:colOff>171450</xdr:colOff>
      <xdr:row>394</xdr:row>
      <xdr:rowOff>38100</xdr:rowOff>
    </xdr:to>
    <xdr:sp>
      <xdr:nvSpPr>
        <xdr:cNvPr id="63" name="TextBox 203"/>
        <xdr:cNvSpPr txBox="1">
          <a:spLocks noChangeArrowheads="1"/>
        </xdr:cNvSpPr>
      </xdr:nvSpPr>
      <xdr:spPr>
        <a:xfrm>
          <a:off x="8229600" y="7918132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ผด.0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6</xdr:col>
      <xdr:colOff>19050</xdr:colOff>
      <xdr:row>516</xdr:row>
      <xdr:rowOff>57150</xdr:rowOff>
    </xdr:from>
    <xdr:to>
      <xdr:col>17</xdr:col>
      <xdr:colOff>238125</xdr:colOff>
      <xdr:row>516</xdr:row>
      <xdr:rowOff>57150</xdr:rowOff>
    </xdr:to>
    <xdr:sp>
      <xdr:nvSpPr>
        <xdr:cNvPr id="64" name="Straight Arrow Connector 70"/>
        <xdr:cNvSpPr>
          <a:spLocks/>
        </xdr:cNvSpPr>
      </xdr:nvSpPr>
      <xdr:spPr>
        <a:xfrm>
          <a:off x="6515100" y="103832025"/>
          <a:ext cx="2943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512</xdr:row>
      <xdr:rowOff>104775</xdr:rowOff>
    </xdr:from>
    <xdr:to>
      <xdr:col>18</xdr:col>
      <xdr:colOff>9525</xdr:colOff>
      <xdr:row>512</xdr:row>
      <xdr:rowOff>114300</xdr:rowOff>
    </xdr:to>
    <xdr:sp>
      <xdr:nvSpPr>
        <xdr:cNvPr id="65" name="Straight Arrow Connector 83"/>
        <xdr:cNvSpPr>
          <a:spLocks/>
        </xdr:cNvSpPr>
      </xdr:nvSpPr>
      <xdr:spPr>
        <a:xfrm>
          <a:off x="7248525" y="103079550"/>
          <a:ext cx="22288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501</xdr:row>
      <xdr:rowOff>28575</xdr:rowOff>
    </xdr:from>
    <xdr:to>
      <xdr:col>17</xdr:col>
      <xdr:colOff>171450</xdr:colOff>
      <xdr:row>502</xdr:row>
      <xdr:rowOff>38100</xdr:rowOff>
    </xdr:to>
    <xdr:sp>
      <xdr:nvSpPr>
        <xdr:cNvPr id="66" name="TextBox 236"/>
        <xdr:cNvSpPr txBox="1">
          <a:spLocks noChangeArrowheads="1"/>
        </xdr:cNvSpPr>
      </xdr:nvSpPr>
      <xdr:spPr>
        <a:xfrm>
          <a:off x="8229600" y="1008030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02</a:t>
          </a:r>
        </a:p>
      </xdr:txBody>
    </xdr:sp>
    <xdr:clientData/>
  </xdr:twoCellAnchor>
  <xdr:twoCellAnchor>
    <xdr:from>
      <xdr:col>13</xdr:col>
      <xdr:colOff>0</xdr:colOff>
      <xdr:row>537</xdr:row>
      <xdr:rowOff>28575</xdr:rowOff>
    </xdr:from>
    <xdr:to>
      <xdr:col>17</xdr:col>
      <xdr:colOff>171450</xdr:colOff>
      <xdr:row>538</xdr:row>
      <xdr:rowOff>38100</xdr:rowOff>
    </xdr:to>
    <xdr:sp>
      <xdr:nvSpPr>
        <xdr:cNvPr id="67" name="TextBox 238"/>
        <xdr:cNvSpPr txBox="1">
          <a:spLocks noChangeArrowheads="1"/>
        </xdr:cNvSpPr>
      </xdr:nvSpPr>
      <xdr:spPr>
        <a:xfrm>
          <a:off x="8229600" y="1080039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02</a:t>
          </a:r>
        </a:p>
      </xdr:txBody>
    </xdr:sp>
    <xdr:clientData/>
  </xdr:twoCellAnchor>
  <xdr:twoCellAnchor>
    <xdr:from>
      <xdr:col>6</xdr:col>
      <xdr:colOff>47625</xdr:colOff>
      <xdr:row>551</xdr:row>
      <xdr:rowOff>123825</xdr:rowOff>
    </xdr:from>
    <xdr:to>
      <xdr:col>17</xdr:col>
      <xdr:colOff>238125</xdr:colOff>
      <xdr:row>551</xdr:row>
      <xdr:rowOff>123825</xdr:rowOff>
    </xdr:to>
    <xdr:sp>
      <xdr:nvSpPr>
        <xdr:cNvPr id="68" name="Straight Arrow Connector 44"/>
        <xdr:cNvSpPr>
          <a:spLocks/>
        </xdr:cNvSpPr>
      </xdr:nvSpPr>
      <xdr:spPr>
        <a:xfrm>
          <a:off x="6543675" y="110813850"/>
          <a:ext cx="2914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557</xdr:row>
      <xdr:rowOff>104775</xdr:rowOff>
    </xdr:from>
    <xdr:to>
      <xdr:col>18</xdr:col>
      <xdr:colOff>0</xdr:colOff>
      <xdr:row>557</xdr:row>
      <xdr:rowOff>104775</xdr:rowOff>
    </xdr:to>
    <xdr:sp>
      <xdr:nvSpPr>
        <xdr:cNvPr id="69" name="Straight Arrow Connector 49"/>
        <xdr:cNvSpPr>
          <a:spLocks/>
        </xdr:cNvSpPr>
      </xdr:nvSpPr>
      <xdr:spPr>
        <a:xfrm flipV="1">
          <a:off x="6524625" y="112395000"/>
          <a:ext cx="2943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558</xdr:row>
      <xdr:rowOff>95250</xdr:rowOff>
    </xdr:from>
    <xdr:to>
      <xdr:col>17</xdr:col>
      <xdr:colOff>238125</xdr:colOff>
      <xdr:row>558</xdr:row>
      <xdr:rowOff>95250</xdr:rowOff>
    </xdr:to>
    <xdr:sp>
      <xdr:nvSpPr>
        <xdr:cNvPr id="70" name="Straight Arrow Connector 50"/>
        <xdr:cNvSpPr>
          <a:spLocks/>
        </xdr:cNvSpPr>
      </xdr:nvSpPr>
      <xdr:spPr>
        <a:xfrm>
          <a:off x="6543675" y="112785525"/>
          <a:ext cx="2914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562</xdr:row>
      <xdr:rowOff>190500</xdr:rowOff>
    </xdr:from>
    <xdr:to>
      <xdr:col>17</xdr:col>
      <xdr:colOff>228600</xdr:colOff>
      <xdr:row>562</xdr:row>
      <xdr:rowOff>190500</xdr:rowOff>
    </xdr:to>
    <xdr:sp>
      <xdr:nvSpPr>
        <xdr:cNvPr id="71" name="Straight Arrow Connector 61"/>
        <xdr:cNvSpPr>
          <a:spLocks/>
        </xdr:cNvSpPr>
      </xdr:nvSpPr>
      <xdr:spPr>
        <a:xfrm>
          <a:off x="6515100" y="113680875"/>
          <a:ext cx="2933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559</xdr:row>
      <xdr:rowOff>104775</xdr:rowOff>
    </xdr:from>
    <xdr:to>
      <xdr:col>18</xdr:col>
      <xdr:colOff>0</xdr:colOff>
      <xdr:row>559</xdr:row>
      <xdr:rowOff>104775</xdr:rowOff>
    </xdr:to>
    <xdr:sp>
      <xdr:nvSpPr>
        <xdr:cNvPr id="72" name="Straight Arrow Connector 68"/>
        <xdr:cNvSpPr>
          <a:spLocks/>
        </xdr:cNvSpPr>
      </xdr:nvSpPr>
      <xdr:spPr>
        <a:xfrm flipV="1">
          <a:off x="6524625" y="112995075"/>
          <a:ext cx="2943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616</xdr:row>
      <xdr:rowOff>104775</xdr:rowOff>
    </xdr:from>
    <xdr:to>
      <xdr:col>18</xdr:col>
      <xdr:colOff>0</xdr:colOff>
      <xdr:row>616</xdr:row>
      <xdr:rowOff>104775</xdr:rowOff>
    </xdr:to>
    <xdr:sp>
      <xdr:nvSpPr>
        <xdr:cNvPr id="73" name="Straight Arrow Connector 80"/>
        <xdr:cNvSpPr>
          <a:spLocks/>
        </xdr:cNvSpPr>
      </xdr:nvSpPr>
      <xdr:spPr>
        <a:xfrm flipV="1">
          <a:off x="6515100" y="124596525"/>
          <a:ext cx="2952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620</xdr:row>
      <xdr:rowOff>95250</xdr:rowOff>
    </xdr:from>
    <xdr:to>
      <xdr:col>17</xdr:col>
      <xdr:colOff>238125</xdr:colOff>
      <xdr:row>620</xdr:row>
      <xdr:rowOff>104775</xdr:rowOff>
    </xdr:to>
    <xdr:sp>
      <xdr:nvSpPr>
        <xdr:cNvPr id="74" name="Straight Arrow Connector 81"/>
        <xdr:cNvSpPr>
          <a:spLocks/>
        </xdr:cNvSpPr>
      </xdr:nvSpPr>
      <xdr:spPr>
        <a:xfrm flipV="1">
          <a:off x="6496050" y="125387100"/>
          <a:ext cx="2962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554</xdr:row>
      <xdr:rowOff>95250</xdr:rowOff>
    </xdr:from>
    <xdr:to>
      <xdr:col>18</xdr:col>
      <xdr:colOff>0</xdr:colOff>
      <xdr:row>554</xdr:row>
      <xdr:rowOff>95250</xdr:rowOff>
    </xdr:to>
    <xdr:sp>
      <xdr:nvSpPr>
        <xdr:cNvPr id="75" name="Straight Arrow Connector 68"/>
        <xdr:cNvSpPr>
          <a:spLocks/>
        </xdr:cNvSpPr>
      </xdr:nvSpPr>
      <xdr:spPr>
        <a:xfrm>
          <a:off x="6534150" y="111385350"/>
          <a:ext cx="2933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555</xdr:row>
      <xdr:rowOff>190500</xdr:rowOff>
    </xdr:from>
    <xdr:to>
      <xdr:col>18</xdr:col>
      <xdr:colOff>19050</xdr:colOff>
      <xdr:row>555</xdr:row>
      <xdr:rowOff>200025</xdr:rowOff>
    </xdr:to>
    <xdr:sp>
      <xdr:nvSpPr>
        <xdr:cNvPr id="76" name="Straight Arrow Connector 68"/>
        <xdr:cNvSpPr>
          <a:spLocks/>
        </xdr:cNvSpPr>
      </xdr:nvSpPr>
      <xdr:spPr>
        <a:xfrm flipV="1">
          <a:off x="6505575" y="111680625"/>
          <a:ext cx="2981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556</xdr:row>
      <xdr:rowOff>104775</xdr:rowOff>
    </xdr:from>
    <xdr:to>
      <xdr:col>18</xdr:col>
      <xdr:colOff>0</xdr:colOff>
      <xdr:row>556</xdr:row>
      <xdr:rowOff>104775</xdr:rowOff>
    </xdr:to>
    <xdr:sp>
      <xdr:nvSpPr>
        <xdr:cNvPr id="77" name="Straight Arrow Connector 68"/>
        <xdr:cNvSpPr>
          <a:spLocks/>
        </xdr:cNvSpPr>
      </xdr:nvSpPr>
      <xdr:spPr>
        <a:xfrm>
          <a:off x="6543675" y="111994950"/>
          <a:ext cx="2924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563</xdr:row>
      <xdr:rowOff>114300</xdr:rowOff>
    </xdr:from>
    <xdr:to>
      <xdr:col>17</xdr:col>
      <xdr:colOff>219075</xdr:colOff>
      <xdr:row>563</xdr:row>
      <xdr:rowOff>114300</xdr:rowOff>
    </xdr:to>
    <xdr:sp>
      <xdr:nvSpPr>
        <xdr:cNvPr id="78" name="Straight Arrow Connector 68"/>
        <xdr:cNvSpPr>
          <a:spLocks/>
        </xdr:cNvSpPr>
      </xdr:nvSpPr>
      <xdr:spPr>
        <a:xfrm>
          <a:off x="6524625" y="114004725"/>
          <a:ext cx="2914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581</xdr:row>
      <xdr:rowOff>76200</xdr:rowOff>
    </xdr:from>
    <xdr:to>
      <xdr:col>17</xdr:col>
      <xdr:colOff>219075</xdr:colOff>
      <xdr:row>581</xdr:row>
      <xdr:rowOff>76200</xdr:rowOff>
    </xdr:to>
    <xdr:sp>
      <xdr:nvSpPr>
        <xdr:cNvPr id="79" name="Straight Arrow Connector 93"/>
        <xdr:cNvSpPr>
          <a:spLocks/>
        </xdr:cNvSpPr>
      </xdr:nvSpPr>
      <xdr:spPr>
        <a:xfrm>
          <a:off x="7267575" y="117567075"/>
          <a:ext cx="2171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606</xdr:row>
      <xdr:rowOff>28575</xdr:rowOff>
    </xdr:from>
    <xdr:to>
      <xdr:col>17</xdr:col>
      <xdr:colOff>171450</xdr:colOff>
      <xdr:row>607</xdr:row>
      <xdr:rowOff>38100</xdr:rowOff>
    </xdr:to>
    <xdr:sp>
      <xdr:nvSpPr>
        <xdr:cNvPr id="80" name="TextBox 128"/>
        <xdr:cNvSpPr txBox="1">
          <a:spLocks noChangeArrowheads="1"/>
        </xdr:cNvSpPr>
      </xdr:nvSpPr>
      <xdr:spPr>
        <a:xfrm>
          <a:off x="8229600" y="1225200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13</xdr:col>
      <xdr:colOff>0</xdr:colOff>
      <xdr:row>606</xdr:row>
      <xdr:rowOff>28575</xdr:rowOff>
    </xdr:from>
    <xdr:to>
      <xdr:col>17</xdr:col>
      <xdr:colOff>171450</xdr:colOff>
      <xdr:row>607</xdr:row>
      <xdr:rowOff>38100</xdr:rowOff>
    </xdr:to>
    <xdr:sp>
      <xdr:nvSpPr>
        <xdr:cNvPr id="81" name="TextBox 129"/>
        <xdr:cNvSpPr txBox="1">
          <a:spLocks noChangeArrowheads="1"/>
        </xdr:cNvSpPr>
      </xdr:nvSpPr>
      <xdr:spPr>
        <a:xfrm>
          <a:off x="8229600" y="1225200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02</a:t>
          </a:r>
        </a:p>
      </xdr:txBody>
    </xdr:sp>
    <xdr:clientData/>
  </xdr:twoCellAnchor>
  <xdr:twoCellAnchor>
    <xdr:from>
      <xdr:col>9</xdr:col>
      <xdr:colOff>28575</xdr:colOff>
      <xdr:row>721</xdr:row>
      <xdr:rowOff>104775</xdr:rowOff>
    </xdr:from>
    <xdr:to>
      <xdr:col>17</xdr:col>
      <xdr:colOff>238125</xdr:colOff>
      <xdr:row>721</xdr:row>
      <xdr:rowOff>104775</xdr:rowOff>
    </xdr:to>
    <xdr:sp>
      <xdr:nvSpPr>
        <xdr:cNvPr id="82" name="Straight Arrow Connector 80"/>
        <xdr:cNvSpPr>
          <a:spLocks/>
        </xdr:cNvSpPr>
      </xdr:nvSpPr>
      <xdr:spPr>
        <a:xfrm flipV="1">
          <a:off x="7267575" y="145999200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725</xdr:row>
      <xdr:rowOff>104775</xdr:rowOff>
    </xdr:from>
    <xdr:to>
      <xdr:col>17</xdr:col>
      <xdr:colOff>219075</xdr:colOff>
      <xdr:row>725</xdr:row>
      <xdr:rowOff>104775</xdr:rowOff>
    </xdr:to>
    <xdr:sp>
      <xdr:nvSpPr>
        <xdr:cNvPr id="83" name="Straight Arrow Connector 81"/>
        <xdr:cNvSpPr>
          <a:spLocks/>
        </xdr:cNvSpPr>
      </xdr:nvSpPr>
      <xdr:spPr>
        <a:xfrm flipV="1">
          <a:off x="6496050" y="146799300"/>
          <a:ext cx="2943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712</xdr:row>
      <xdr:rowOff>28575</xdr:rowOff>
    </xdr:from>
    <xdr:to>
      <xdr:col>17</xdr:col>
      <xdr:colOff>171450</xdr:colOff>
      <xdr:row>713</xdr:row>
      <xdr:rowOff>38100</xdr:rowOff>
    </xdr:to>
    <xdr:sp>
      <xdr:nvSpPr>
        <xdr:cNvPr id="84" name="TextBox 173"/>
        <xdr:cNvSpPr txBox="1">
          <a:spLocks noChangeArrowheads="1"/>
        </xdr:cNvSpPr>
      </xdr:nvSpPr>
      <xdr:spPr>
        <a:xfrm>
          <a:off x="8229600" y="1441227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13</xdr:col>
      <xdr:colOff>0</xdr:colOff>
      <xdr:row>712</xdr:row>
      <xdr:rowOff>28575</xdr:rowOff>
    </xdr:from>
    <xdr:to>
      <xdr:col>17</xdr:col>
      <xdr:colOff>171450</xdr:colOff>
      <xdr:row>713</xdr:row>
      <xdr:rowOff>38100</xdr:rowOff>
    </xdr:to>
    <xdr:sp>
      <xdr:nvSpPr>
        <xdr:cNvPr id="85" name="TextBox 176"/>
        <xdr:cNvSpPr txBox="1">
          <a:spLocks noChangeArrowheads="1"/>
        </xdr:cNvSpPr>
      </xdr:nvSpPr>
      <xdr:spPr>
        <a:xfrm>
          <a:off x="8229600" y="1441227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02</a:t>
          </a:r>
        </a:p>
      </xdr:txBody>
    </xdr:sp>
    <xdr:clientData/>
  </xdr:twoCellAnchor>
  <xdr:twoCellAnchor>
    <xdr:from>
      <xdr:col>6</xdr:col>
      <xdr:colOff>19050</xdr:colOff>
      <xdr:row>652</xdr:row>
      <xdr:rowOff>104775</xdr:rowOff>
    </xdr:from>
    <xdr:to>
      <xdr:col>18</xdr:col>
      <xdr:colOff>0</xdr:colOff>
      <xdr:row>652</xdr:row>
      <xdr:rowOff>104775</xdr:rowOff>
    </xdr:to>
    <xdr:sp>
      <xdr:nvSpPr>
        <xdr:cNvPr id="86" name="Straight Arrow Connector 80"/>
        <xdr:cNvSpPr>
          <a:spLocks/>
        </xdr:cNvSpPr>
      </xdr:nvSpPr>
      <xdr:spPr>
        <a:xfrm flipV="1">
          <a:off x="6515100" y="131797425"/>
          <a:ext cx="2952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656</xdr:row>
      <xdr:rowOff>104775</xdr:rowOff>
    </xdr:from>
    <xdr:to>
      <xdr:col>18</xdr:col>
      <xdr:colOff>9525</xdr:colOff>
      <xdr:row>656</xdr:row>
      <xdr:rowOff>104775</xdr:rowOff>
    </xdr:to>
    <xdr:sp>
      <xdr:nvSpPr>
        <xdr:cNvPr id="87" name="Straight Arrow Connector 81"/>
        <xdr:cNvSpPr>
          <a:spLocks/>
        </xdr:cNvSpPr>
      </xdr:nvSpPr>
      <xdr:spPr>
        <a:xfrm flipV="1">
          <a:off x="6496050" y="132597525"/>
          <a:ext cx="2981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642</xdr:row>
      <xdr:rowOff>28575</xdr:rowOff>
    </xdr:from>
    <xdr:to>
      <xdr:col>17</xdr:col>
      <xdr:colOff>171450</xdr:colOff>
      <xdr:row>643</xdr:row>
      <xdr:rowOff>38100</xdr:rowOff>
    </xdr:to>
    <xdr:sp>
      <xdr:nvSpPr>
        <xdr:cNvPr id="88" name="TextBox 191"/>
        <xdr:cNvSpPr txBox="1">
          <a:spLocks noChangeArrowheads="1"/>
        </xdr:cNvSpPr>
      </xdr:nvSpPr>
      <xdr:spPr>
        <a:xfrm>
          <a:off x="8229600" y="1297209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13</xdr:col>
      <xdr:colOff>0</xdr:colOff>
      <xdr:row>642</xdr:row>
      <xdr:rowOff>28575</xdr:rowOff>
    </xdr:from>
    <xdr:to>
      <xdr:col>17</xdr:col>
      <xdr:colOff>171450</xdr:colOff>
      <xdr:row>643</xdr:row>
      <xdr:rowOff>38100</xdr:rowOff>
    </xdr:to>
    <xdr:sp>
      <xdr:nvSpPr>
        <xdr:cNvPr id="89" name="TextBox 193"/>
        <xdr:cNvSpPr txBox="1">
          <a:spLocks noChangeArrowheads="1"/>
        </xdr:cNvSpPr>
      </xdr:nvSpPr>
      <xdr:spPr>
        <a:xfrm>
          <a:off x="8229600" y="1297209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02</a:t>
          </a:r>
        </a:p>
      </xdr:txBody>
    </xdr:sp>
    <xdr:clientData/>
  </xdr:twoCellAnchor>
  <xdr:twoCellAnchor>
    <xdr:from>
      <xdr:col>6</xdr:col>
      <xdr:colOff>19050</xdr:colOff>
      <xdr:row>657</xdr:row>
      <xdr:rowOff>104775</xdr:rowOff>
    </xdr:from>
    <xdr:to>
      <xdr:col>17</xdr:col>
      <xdr:colOff>238125</xdr:colOff>
      <xdr:row>657</xdr:row>
      <xdr:rowOff>104775</xdr:rowOff>
    </xdr:to>
    <xdr:sp>
      <xdr:nvSpPr>
        <xdr:cNvPr id="90" name="Straight Arrow Connector 81"/>
        <xdr:cNvSpPr>
          <a:spLocks/>
        </xdr:cNvSpPr>
      </xdr:nvSpPr>
      <xdr:spPr>
        <a:xfrm>
          <a:off x="6515100" y="132797550"/>
          <a:ext cx="2943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687</xdr:row>
      <xdr:rowOff>104775</xdr:rowOff>
    </xdr:from>
    <xdr:to>
      <xdr:col>17</xdr:col>
      <xdr:colOff>228600</xdr:colOff>
      <xdr:row>687</xdr:row>
      <xdr:rowOff>104775</xdr:rowOff>
    </xdr:to>
    <xdr:sp>
      <xdr:nvSpPr>
        <xdr:cNvPr id="91" name="Straight Arrow Connector 80"/>
        <xdr:cNvSpPr>
          <a:spLocks/>
        </xdr:cNvSpPr>
      </xdr:nvSpPr>
      <xdr:spPr>
        <a:xfrm flipV="1">
          <a:off x="6515100" y="138998325"/>
          <a:ext cx="2933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691</xdr:row>
      <xdr:rowOff>104775</xdr:rowOff>
    </xdr:from>
    <xdr:to>
      <xdr:col>17</xdr:col>
      <xdr:colOff>219075</xdr:colOff>
      <xdr:row>691</xdr:row>
      <xdr:rowOff>104775</xdr:rowOff>
    </xdr:to>
    <xdr:sp>
      <xdr:nvSpPr>
        <xdr:cNvPr id="92" name="Straight Arrow Connector 81"/>
        <xdr:cNvSpPr>
          <a:spLocks/>
        </xdr:cNvSpPr>
      </xdr:nvSpPr>
      <xdr:spPr>
        <a:xfrm flipV="1">
          <a:off x="6496050" y="139798425"/>
          <a:ext cx="2943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677</xdr:row>
      <xdr:rowOff>28575</xdr:rowOff>
    </xdr:from>
    <xdr:to>
      <xdr:col>17</xdr:col>
      <xdr:colOff>171450</xdr:colOff>
      <xdr:row>678</xdr:row>
      <xdr:rowOff>38100</xdr:rowOff>
    </xdr:to>
    <xdr:sp>
      <xdr:nvSpPr>
        <xdr:cNvPr id="93" name="TextBox 198"/>
        <xdr:cNvSpPr txBox="1">
          <a:spLocks noChangeArrowheads="1"/>
        </xdr:cNvSpPr>
      </xdr:nvSpPr>
      <xdr:spPr>
        <a:xfrm>
          <a:off x="8229600" y="1369218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13</xdr:col>
      <xdr:colOff>0</xdr:colOff>
      <xdr:row>677</xdr:row>
      <xdr:rowOff>28575</xdr:rowOff>
    </xdr:from>
    <xdr:to>
      <xdr:col>17</xdr:col>
      <xdr:colOff>171450</xdr:colOff>
      <xdr:row>678</xdr:row>
      <xdr:rowOff>38100</xdr:rowOff>
    </xdr:to>
    <xdr:sp>
      <xdr:nvSpPr>
        <xdr:cNvPr id="94" name="TextBox 200"/>
        <xdr:cNvSpPr txBox="1">
          <a:spLocks noChangeArrowheads="1"/>
        </xdr:cNvSpPr>
      </xdr:nvSpPr>
      <xdr:spPr>
        <a:xfrm>
          <a:off x="8229600" y="1369218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02</a:t>
          </a:r>
        </a:p>
      </xdr:txBody>
    </xdr:sp>
    <xdr:clientData/>
  </xdr:twoCellAnchor>
  <xdr:twoCellAnchor>
    <xdr:from>
      <xdr:col>6</xdr:col>
      <xdr:colOff>38100</xdr:colOff>
      <xdr:row>729</xdr:row>
      <xdr:rowOff>123825</xdr:rowOff>
    </xdr:from>
    <xdr:to>
      <xdr:col>17</xdr:col>
      <xdr:colOff>228600</xdr:colOff>
      <xdr:row>729</xdr:row>
      <xdr:rowOff>123825</xdr:rowOff>
    </xdr:to>
    <xdr:sp>
      <xdr:nvSpPr>
        <xdr:cNvPr id="95" name="Straight Arrow Connector 81"/>
        <xdr:cNvSpPr>
          <a:spLocks/>
        </xdr:cNvSpPr>
      </xdr:nvSpPr>
      <xdr:spPr>
        <a:xfrm>
          <a:off x="6534150" y="147618450"/>
          <a:ext cx="2914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732</xdr:row>
      <xdr:rowOff>85725</xdr:rowOff>
    </xdr:from>
    <xdr:to>
      <xdr:col>17</xdr:col>
      <xdr:colOff>152400</xdr:colOff>
      <xdr:row>732</xdr:row>
      <xdr:rowOff>85725</xdr:rowOff>
    </xdr:to>
    <xdr:sp>
      <xdr:nvSpPr>
        <xdr:cNvPr id="96" name="Straight Arrow Connector 81"/>
        <xdr:cNvSpPr>
          <a:spLocks/>
        </xdr:cNvSpPr>
      </xdr:nvSpPr>
      <xdr:spPr>
        <a:xfrm>
          <a:off x="6496050" y="148256625"/>
          <a:ext cx="2876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736</xdr:row>
      <xdr:rowOff>76200</xdr:rowOff>
    </xdr:from>
    <xdr:to>
      <xdr:col>17</xdr:col>
      <xdr:colOff>238125</xdr:colOff>
      <xdr:row>736</xdr:row>
      <xdr:rowOff>76200</xdr:rowOff>
    </xdr:to>
    <xdr:sp>
      <xdr:nvSpPr>
        <xdr:cNvPr id="97" name="Straight Arrow Connector 81"/>
        <xdr:cNvSpPr>
          <a:spLocks/>
        </xdr:cNvSpPr>
      </xdr:nvSpPr>
      <xdr:spPr>
        <a:xfrm>
          <a:off x="6505575" y="149047200"/>
          <a:ext cx="2952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740</xdr:row>
      <xdr:rowOff>123825</xdr:rowOff>
    </xdr:from>
    <xdr:to>
      <xdr:col>17</xdr:col>
      <xdr:colOff>228600</xdr:colOff>
      <xdr:row>740</xdr:row>
      <xdr:rowOff>123825</xdr:rowOff>
    </xdr:to>
    <xdr:sp>
      <xdr:nvSpPr>
        <xdr:cNvPr id="98" name="Straight Arrow Connector 81"/>
        <xdr:cNvSpPr>
          <a:spLocks/>
        </xdr:cNvSpPr>
      </xdr:nvSpPr>
      <xdr:spPr>
        <a:xfrm>
          <a:off x="6581775" y="149894925"/>
          <a:ext cx="2867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622</xdr:row>
      <xdr:rowOff>95250</xdr:rowOff>
    </xdr:from>
    <xdr:to>
      <xdr:col>17</xdr:col>
      <xdr:colOff>238125</xdr:colOff>
      <xdr:row>622</xdr:row>
      <xdr:rowOff>104775</xdr:rowOff>
    </xdr:to>
    <xdr:sp>
      <xdr:nvSpPr>
        <xdr:cNvPr id="99" name="Straight Arrow Connector 94"/>
        <xdr:cNvSpPr>
          <a:spLocks/>
        </xdr:cNvSpPr>
      </xdr:nvSpPr>
      <xdr:spPr>
        <a:xfrm>
          <a:off x="6505575" y="125787150"/>
          <a:ext cx="2952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660</xdr:row>
      <xdr:rowOff>95250</xdr:rowOff>
    </xdr:from>
    <xdr:to>
      <xdr:col>17</xdr:col>
      <xdr:colOff>219075</xdr:colOff>
      <xdr:row>660</xdr:row>
      <xdr:rowOff>95250</xdr:rowOff>
    </xdr:to>
    <xdr:sp>
      <xdr:nvSpPr>
        <xdr:cNvPr id="100" name="Straight Arrow Connector 94"/>
        <xdr:cNvSpPr>
          <a:spLocks/>
        </xdr:cNvSpPr>
      </xdr:nvSpPr>
      <xdr:spPr>
        <a:xfrm>
          <a:off x="6505575" y="133588125"/>
          <a:ext cx="2933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693</xdr:row>
      <xdr:rowOff>95250</xdr:rowOff>
    </xdr:from>
    <xdr:to>
      <xdr:col>17</xdr:col>
      <xdr:colOff>219075</xdr:colOff>
      <xdr:row>693</xdr:row>
      <xdr:rowOff>95250</xdr:rowOff>
    </xdr:to>
    <xdr:sp>
      <xdr:nvSpPr>
        <xdr:cNvPr id="101" name="Straight Arrow Connector 94"/>
        <xdr:cNvSpPr>
          <a:spLocks/>
        </xdr:cNvSpPr>
      </xdr:nvSpPr>
      <xdr:spPr>
        <a:xfrm>
          <a:off x="6505575" y="140388975"/>
          <a:ext cx="2933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564</xdr:row>
      <xdr:rowOff>123825</xdr:rowOff>
    </xdr:from>
    <xdr:to>
      <xdr:col>17</xdr:col>
      <xdr:colOff>219075</xdr:colOff>
      <xdr:row>564</xdr:row>
      <xdr:rowOff>123825</xdr:rowOff>
    </xdr:to>
    <xdr:sp>
      <xdr:nvSpPr>
        <xdr:cNvPr id="102" name="Straight Arrow Connector 68"/>
        <xdr:cNvSpPr>
          <a:spLocks/>
        </xdr:cNvSpPr>
      </xdr:nvSpPr>
      <xdr:spPr>
        <a:xfrm flipV="1">
          <a:off x="6496050" y="114214275"/>
          <a:ext cx="2943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570</xdr:row>
      <xdr:rowOff>28575</xdr:rowOff>
    </xdr:from>
    <xdr:to>
      <xdr:col>17</xdr:col>
      <xdr:colOff>171450</xdr:colOff>
      <xdr:row>571</xdr:row>
      <xdr:rowOff>38100</xdr:rowOff>
    </xdr:to>
    <xdr:sp>
      <xdr:nvSpPr>
        <xdr:cNvPr id="103" name="TextBox 204"/>
        <xdr:cNvSpPr txBox="1">
          <a:spLocks noChangeArrowheads="1"/>
        </xdr:cNvSpPr>
      </xdr:nvSpPr>
      <xdr:spPr>
        <a:xfrm>
          <a:off x="8229600" y="1153191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13</xdr:col>
      <xdr:colOff>0</xdr:colOff>
      <xdr:row>570</xdr:row>
      <xdr:rowOff>28575</xdr:rowOff>
    </xdr:from>
    <xdr:to>
      <xdr:col>17</xdr:col>
      <xdr:colOff>171450</xdr:colOff>
      <xdr:row>571</xdr:row>
      <xdr:rowOff>38100</xdr:rowOff>
    </xdr:to>
    <xdr:sp>
      <xdr:nvSpPr>
        <xdr:cNvPr id="104" name="TextBox 205"/>
        <xdr:cNvSpPr txBox="1">
          <a:spLocks noChangeArrowheads="1"/>
        </xdr:cNvSpPr>
      </xdr:nvSpPr>
      <xdr:spPr>
        <a:xfrm>
          <a:off x="8229600" y="1153191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02</a:t>
          </a:r>
        </a:p>
      </xdr:txBody>
    </xdr:sp>
    <xdr:clientData/>
  </xdr:twoCellAnchor>
  <xdr:twoCellAnchor>
    <xdr:from>
      <xdr:col>13</xdr:col>
      <xdr:colOff>0</xdr:colOff>
      <xdr:row>748</xdr:row>
      <xdr:rowOff>28575</xdr:rowOff>
    </xdr:from>
    <xdr:to>
      <xdr:col>17</xdr:col>
      <xdr:colOff>171450</xdr:colOff>
      <xdr:row>749</xdr:row>
      <xdr:rowOff>38100</xdr:rowOff>
    </xdr:to>
    <xdr:sp>
      <xdr:nvSpPr>
        <xdr:cNvPr id="105" name="TextBox 218"/>
        <xdr:cNvSpPr txBox="1">
          <a:spLocks noChangeArrowheads="1"/>
        </xdr:cNvSpPr>
      </xdr:nvSpPr>
      <xdr:spPr>
        <a:xfrm>
          <a:off x="8229600" y="1513998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</a:t>
          </a:r>
        </a:p>
      </xdr:txBody>
    </xdr:sp>
    <xdr:clientData/>
  </xdr:twoCellAnchor>
  <xdr:twoCellAnchor>
    <xdr:from>
      <xdr:col>13</xdr:col>
      <xdr:colOff>0</xdr:colOff>
      <xdr:row>748</xdr:row>
      <xdr:rowOff>28575</xdr:rowOff>
    </xdr:from>
    <xdr:to>
      <xdr:col>17</xdr:col>
      <xdr:colOff>171450</xdr:colOff>
      <xdr:row>749</xdr:row>
      <xdr:rowOff>38100</xdr:rowOff>
    </xdr:to>
    <xdr:sp>
      <xdr:nvSpPr>
        <xdr:cNvPr id="106" name="TextBox 219"/>
        <xdr:cNvSpPr txBox="1">
          <a:spLocks noChangeArrowheads="1"/>
        </xdr:cNvSpPr>
      </xdr:nvSpPr>
      <xdr:spPr>
        <a:xfrm>
          <a:off x="8229600" y="1513998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ผด.</a:t>
          </a: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02</a:t>
          </a:r>
        </a:p>
      </xdr:txBody>
    </xdr:sp>
    <xdr:clientData/>
  </xdr:twoCellAnchor>
  <xdr:twoCellAnchor>
    <xdr:from>
      <xdr:col>6</xdr:col>
      <xdr:colOff>38100</xdr:colOff>
      <xdr:row>757</xdr:row>
      <xdr:rowOff>133350</xdr:rowOff>
    </xdr:from>
    <xdr:to>
      <xdr:col>17</xdr:col>
      <xdr:colOff>200025</xdr:colOff>
      <xdr:row>757</xdr:row>
      <xdr:rowOff>133350</xdr:rowOff>
    </xdr:to>
    <xdr:sp>
      <xdr:nvSpPr>
        <xdr:cNvPr id="107" name="Straight Arrow Connector 111"/>
        <xdr:cNvSpPr>
          <a:spLocks/>
        </xdr:cNvSpPr>
      </xdr:nvSpPr>
      <xdr:spPr>
        <a:xfrm>
          <a:off x="6534150" y="153304875"/>
          <a:ext cx="2886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985"/>
  <sheetViews>
    <sheetView tabSelected="1" zoomScalePageLayoutView="0" workbookViewId="0" topLeftCell="A1">
      <selection activeCell="G171" sqref="G171"/>
    </sheetView>
  </sheetViews>
  <sheetFormatPr defaultColWidth="9.140625" defaultRowHeight="12.75"/>
  <cols>
    <col min="1" max="1" width="11.140625" style="1" customWidth="1"/>
    <col min="2" max="2" width="22.00390625" style="1" customWidth="1"/>
    <col min="3" max="3" width="20.7109375" style="1" customWidth="1"/>
    <col min="4" max="4" width="19.421875" style="1" customWidth="1"/>
    <col min="5" max="5" width="11.8515625" style="1" customWidth="1"/>
    <col min="6" max="6" width="7.28125" style="1" customWidth="1"/>
    <col min="7" max="7" width="14.8515625" style="1" customWidth="1"/>
    <col min="8" max="8" width="12.57421875" style="1" customWidth="1"/>
    <col min="9" max="9" width="18.8515625" style="1" customWidth="1"/>
    <col min="10" max="18" width="3.7109375" style="1" customWidth="1"/>
    <col min="19" max="19" width="14.00390625" style="1" bestFit="1" customWidth="1"/>
    <col min="20" max="16384" width="9.140625" style="1" customWidth="1"/>
  </cols>
  <sheetData>
    <row r="4" spans="1:9" ht="15.75">
      <c r="A4" s="138" t="s">
        <v>121</v>
      </c>
      <c r="B4" s="138"/>
      <c r="C4" s="138"/>
      <c r="D4" s="138"/>
      <c r="E4" s="138"/>
      <c r="F4" s="138"/>
      <c r="G4" s="138"/>
      <c r="H4" s="138"/>
      <c r="I4" s="138"/>
    </row>
    <row r="5" spans="1:9" ht="15.75">
      <c r="A5" s="138" t="s">
        <v>122</v>
      </c>
      <c r="B5" s="138"/>
      <c r="C5" s="138"/>
      <c r="D5" s="138"/>
      <c r="E5" s="138"/>
      <c r="F5" s="138"/>
      <c r="G5" s="138"/>
      <c r="H5" s="138"/>
      <c r="I5" s="138"/>
    </row>
    <row r="6" spans="1:9" ht="15.75">
      <c r="A6" s="138" t="s">
        <v>0</v>
      </c>
      <c r="B6" s="138"/>
      <c r="C6" s="138"/>
      <c r="D6" s="138"/>
      <c r="E6" s="138"/>
      <c r="F6" s="138"/>
      <c r="G6" s="138"/>
      <c r="H6" s="138"/>
      <c r="I6" s="138"/>
    </row>
    <row r="7" spans="1:9" ht="15.75">
      <c r="A7" s="28"/>
      <c r="B7" s="28"/>
      <c r="C7" s="28"/>
      <c r="D7" s="28"/>
      <c r="E7" s="28"/>
      <c r="F7" s="28"/>
      <c r="G7" s="28"/>
      <c r="H7" s="28"/>
      <c r="I7" s="28"/>
    </row>
    <row r="8" spans="1:9" ht="15.75">
      <c r="A8" s="139"/>
      <c r="B8" s="139"/>
      <c r="C8" s="139"/>
      <c r="D8" s="139"/>
      <c r="E8" s="139"/>
      <c r="F8" s="139"/>
      <c r="G8" s="139"/>
      <c r="H8" s="139"/>
      <c r="I8" s="139"/>
    </row>
    <row r="9" spans="1:9" ht="15.75">
      <c r="A9" s="140" t="s">
        <v>348</v>
      </c>
      <c r="B9" s="141"/>
      <c r="C9" s="142"/>
      <c r="D9" s="129" t="s">
        <v>1</v>
      </c>
      <c r="E9" s="146" t="s">
        <v>123</v>
      </c>
      <c r="F9" s="147"/>
      <c r="G9" s="129" t="s">
        <v>3</v>
      </c>
      <c r="H9" s="4" t="s">
        <v>2</v>
      </c>
      <c r="I9" s="129" t="s">
        <v>4</v>
      </c>
    </row>
    <row r="10" spans="1:9" ht="15.75">
      <c r="A10" s="143"/>
      <c r="B10" s="144"/>
      <c r="C10" s="145"/>
      <c r="D10" s="130"/>
      <c r="E10" s="148" t="s">
        <v>124</v>
      </c>
      <c r="F10" s="149"/>
      <c r="G10" s="130"/>
      <c r="H10" s="5" t="s">
        <v>89</v>
      </c>
      <c r="I10" s="130"/>
    </row>
    <row r="11" spans="1:9" ht="15.75">
      <c r="A11" s="20"/>
      <c r="B11" s="21"/>
      <c r="C11" s="8"/>
      <c r="D11" s="7"/>
      <c r="E11" s="20"/>
      <c r="F11" s="8"/>
      <c r="G11" s="7"/>
      <c r="H11" s="7"/>
      <c r="I11" s="8"/>
    </row>
    <row r="12" spans="1:9" ht="15.75">
      <c r="A12" s="29" t="s">
        <v>5</v>
      </c>
      <c r="B12" s="30" t="s">
        <v>37</v>
      </c>
      <c r="C12" s="8"/>
      <c r="D12" s="31"/>
      <c r="E12" s="20"/>
      <c r="F12" s="8"/>
      <c r="G12" s="7"/>
      <c r="H12" s="7"/>
      <c r="I12" s="8"/>
    </row>
    <row r="13" spans="1:9" ht="15.75">
      <c r="A13" s="20"/>
      <c r="B13" s="21"/>
      <c r="C13" s="8"/>
      <c r="D13" s="7"/>
      <c r="E13" s="20"/>
      <c r="F13" s="8"/>
      <c r="G13" s="7"/>
      <c r="H13" s="7"/>
      <c r="I13" s="8"/>
    </row>
    <row r="14" spans="1:9" ht="15.75">
      <c r="A14" s="57">
        <v>1.1</v>
      </c>
      <c r="B14" s="21" t="s">
        <v>349</v>
      </c>
      <c r="C14" s="8"/>
      <c r="D14" s="9">
        <v>1</v>
      </c>
      <c r="E14" s="131">
        <f>1*100/55</f>
        <v>1.8181818181818181</v>
      </c>
      <c r="F14" s="132"/>
      <c r="G14" s="11">
        <f>'รายละเอียด ผด. 2'!D12</f>
        <v>1160000</v>
      </c>
      <c r="H14" s="34">
        <f>G14*100/40973930</f>
        <v>2.8310684379067372</v>
      </c>
      <c r="I14" s="33" t="s">
        <v>57</v>
      </c>
    </row>
    <row r="15" spans="1:9" ht="15.75">
      <c r="A15" s="32"/>
      <c r="B15" s="21"/>
      <c r="C15" s="8"/>
      <c r="D15" s="6"/>
      <c r="E15" s="20"/>
      <c r="F15" s="8"/>
      <c r="G15" s="7"/>
      <c r="H15" s="7"/>
      <c r="I15" s="8"/>
    </row>
    <row r="16" spans="1:9" ht="15.75">
      <c r="A16" s="20"/>
      <c r="B16" s="21"/>
      <c r="C16" s="8"/>
      <c r="D16" s="6"/>
      <c r="E16" s="20"/>
      <c r="F16" s="8"/>
      <c r="G16" s="7"/>
      <c r="H16" s="7"/>
      <c r="I16" s="8"/>
    </row>
    <row r="17" spans="1:19" ht="18">
      <c r="A17" s="20">
        <v>1.2</v>
      </c>
      <c r="B17" s="21" t="s">
        <v>350</v>
      </c>
      <c r="C17" s="8"/>
      <c r="D17" s="9">
        <v>2</v>
      </c>
      <c r="E17" s="131">
        <f>2*100/55</f>
        <v>3.6363636363636362</v>
      </c>
      <c r="F17" s="132"/>
      <c r="G17" s="11">
        <f>'รายละเอียด ผด. 2'!D48+'รายละเอียด ผด. 2'!D54</f>
        <v>62500</v>
      </c>
      <c r="H17" s="34">
        <f>G17*100/40973930</f>
        <v>0.15253601497342334</v>
      </c>
      <c r="I17" s="33" t="s">
        <v>42</v>
      </c>
      <c r="S17" s="52"/>
    </row>
    <row r="18" spans="1:9" ht="15.75">
      <c r="A18" s="32"/>
      <c r="B18" s="21"/>
      <c r="C18" s="8"/>
      <c r="D18" s="6"/>
      <c r="E18" s="20"/>
      <c r="F18" s="8"/>
      <c r="G18" s="7"/>
      <c r="H18" s="7"/>
      <c r="I18" s="8"/>
    </row>
    <row r="19" spans="1:9" ht="15.75">
      <c r="A19" s="20"/>
      <c r="B19" s="21"/>
      <c r="C19" s="8"/>
      <c r="D19" s="6"/>
      <c r="E19" s="20"/>
      <c r="F19" s="8"/>
      <c r="G19" s="7"/>
      <c r="H19" s="7"/>
      <c r="I19" s="8"/>
    </row>
    <row r="20" spans="1:9" ht="15.75">
      <c r="A20" s="20">
        <v>1.3</v>
      </c>
      <c r="B20" s="21" t="s">
        <v>352</v>
      </c>
      <c r="C20" s="8"/>
      <c r="D20" s="9">
        <v>3</v>
      </c>
      <c r="E20" s="131">
        <f>3*100/55</f>
        <v>5.454545454545454</v>
      </c>
      <c r="F20" s="132"/>
      <c r="G20" s="11">
        <f>'รายละเอียด ผด. 2'!D85+'รายละเอียด ผด. 2'!D89+'รายละเอียด ผด. 2'!D101</f>
        <v>908370</v>
      </c>
      <c r="H20" s="34">
        <f>G20*100/40973930</f>
        <v>2.216946238742537</v>
      </c>
      <c r="I20" s="33" t="s">
        <v>42</v>
      </c>
    </row>
    <row r="21" spans="1:9" ht="15.75">
      <c r="A21" s="32"/>
      <c r="B21" s="21"/>
      <c r="C21" s="8"/>
      <c r="D21" s="6"/>
      <c r="E21" s="45"/>
      <c r="F21" s="33"/>
      <c r="G21" s="6"/>
      <c r="H21" s="6"/>
      <c r="I21" s="33"/>
    </row>
    <row r="22" spans="1:9" ht="15.75">
      <c r="A22" s="32"/>
      <c r="B22" s="21"/>
      <c r="C22" s="8"/>
      <c r="D22" s="6"/>
      <c r="E22" s="45"/>
      <c r="F22" s="33"/>
      <c r="G22" s="6"/>
      <c r="H22" s="6"/>
      <c r="I22" s="33"/>
    </row>
    <row r="23" spans="1:9" ht="15.75">
      <c r="A23" s="32"/>
      <c r="B23" s="21"/>
      <c r="C23" s="8"/>
      <c r="D23" s="6"/>
      <c r="E23" s="45"/>
      <c r="F23" s="33"/>
      <c r="G23" s="6"/>
      <c r="H23" s="6"/>
      <c r="I23" s="33"/>
    </row>
    <row r="24" spans="1:9" ht="15.75">
      <c r="A24" s="32"/>
      <c r="B24" s="21"/>
      <c r="C24" s="8"/>
      <c r="D24" s="6"/>
      <c r="E24" s="45"/>
      <c r="F24" s="33"/>
      <c r="G24" s="6"/>
      <c r="H24" s="6"/>
      <c r="I24" s="33"/>
    </row>
    <row r="25" spans="1:9" ht="15.75">
      <c r="A25" s="32"/>
      <c r="B25" s="21"/>
      <c r="C25" s="8"/>
      <c r="D25" s="6"/>
      <c r="E25" s="45"/>
      <c r="F25" s="33"/>
      <c r="G25" s="6"/>
      <c r="H25" s="6"/>
      <c r="I25" s="33"/>
    </row>
    <row r="26" spans="1:9" ht="15.75">
      <c r="A26" s="32"/>
      <c r="B26" s="21"/>
      <c r="C26" s="8"/>
      <c r="D26" s="6"/>
      <c r="E26" s="45"/>
      <c r="F26" s="33"/>
      <c r="G26" s="6"/>
      <c r="H26" s="6"/>
      <c r="I26" s="33"/>
    </row>
    <row r="27" spans="1:9" ht="15.75">
      <c r="A27" s="32"/>
      <c r="B27" s="21"/>
      <c r="C27" s="8"/>
      <c r="D27" s="6"/>
      <c r="E27" s="45"/>
      <c r="F27" s="33"/>
      <c r="G27" s="6"/>
      <c r="H27" s="6"/>
      <c r="I27" s="33"/>
    </row>
    <row r="28" spans="1:9" ht="15.75">
      <c r="A28" s="32"/>
      <c r="B28" s="21"/>
      <c r="C28" s="8"/>
      <c r="D28" s="6"/>
      <c r="E28" s="45"/>
      <c r="F28" s="33"/>
      <c r="G28" s="6"/>
      <c r="H28" s="6"/>
      <c r="I28" s="33"/>
    </row>
    <row r="29" spans="1:9" ht="15.75">
      <c r="A29" s="32"/>
      <c r="B29" s="21"/>
      <c r="C29" s="8"/>
      <c r="D29" s="6"/>
      <c r="E29" s="45"/>
      <c r="F29" s="33"/>
      <c r="G29" s="6"/>
      <c r="H29" s="6"/>
      <c r="I29" s="33"/>
    </row>
    <row r="30" spans="1:9" ht="15.75">
      <c r="A30" s="32"/>
      <c r="B30" s="21"/>
      <c r="C30" s="8"/>
      <c r="D30" s="6"/>
      <c r="E30" s="45"/>
      <c r="F30" s="33"/>
      <c r="G30" s="6"/>
      <c r="H30" s="6"/>
      <c r="I30" s="33"/>
    </row>
    <row r="31" spans="1:9" ht="15.75">
      <c r="A31" s="32"/>
      <c r="B31" s="21"/>
      <c r="C31" s="8"/>
      <c r="D31" s="6"/>
      <c r="E31" s="45"/>
      <c r="F31" s="33"/>
      <c r="G31" s="6"/>
      <c r="H31" s="6"/>
      <c r="I31" s="33"/>
    </row>
    <row r="32" spans="1:9" ht="15.75">
      <c r="A32" s="32"/>
      <c r="B32" s="21"/>
      <c r="C32" s="8"/>
      <c r="D32" s="6"/>
      <c r="E32" s="45"/>
      <c r="F32" s="33"/>
      <c r="G32" s="6"/>
      <c r="H32" s="6"/>
      <c r="I32" s="33"/>
    </row>
    <row r="33" spans="1:9" ht="15.75">
      <c r="A33" s="32"/>
      <c r="B33" s="21"/>
      <c r="C33" s="8"/>
      <c r="D33" s="6"/>
      <c r="E33" s="45"/>
      <c r="F33" s="33"/>
      <c r="G33" s="6"/>
      <c r="H33" s="6"/>
      <c r="I33" s="33"/>
    </row>
    <row r="34" spans="1:9" ht="15.75">
      <c r="A34" s="150" t="s">
        <v>353</v>
      </c>
      <c r="B34" s="150"/>
      <c r="C34" s="150"/>
      <c r="D34" s="101">
        <f>SUM(D14:D33)</f>
        <v>6</v>
      </c>
      <c r="E34" s="106">
        <f>SUM(E14:E33)</f>
        <v>10.909090909090908</v>
      </c>
      <c r="F34" s="105"/>
      <c r="G34" s="102">
        <f>SUM(G14:G33)</f>
        <v>2130870</v>
      </c>
      <c r="H34" s="103">
        <f>SUM(H14:H33)</f>
        <v>5.200550691622698</v>
      </c>
      <c r="I34" s="104"/>
    </row>
    <row r="35" ht="15.75">
      <c r="I35" s="19">
        <v>3</v>
      </c>
    </row>
    <row r="36" ht="15.75">
      <c r="I36" s="19"/>
    </row>
    <row r="37" ht="15.75">
      <c r="I37" s="19"/>
    </row>
    <row r="39" ht="15" customHeight="1">
      <c r="I39" s="2"/>
    </row>
    <row r="40" spans="1:9" ht="15.75">
      <c r="A40" s="138" t="s">
        <v>121</v>
      </c>
      <c r="B40" s="138"/>
      <c r="C40" s="138"/>
      <c r="D40" s="138"/>
      <c r="E40" s="138"/>
      <c r="F40" s="138"/>
      <c r="G40" s="138"/>
      <c r="H40" s="138"/>
      <c r="I40" s="138"/>
    </row>
    <row r="41" spans="1:9" ht="15.75">
      <c r="A41" s="138" t="s">
        <v>122</v>
      </c>
      <c r="B41" s="138"/>
      <c r="C41" s="138"/>
      <c r="D41" s="138"/>
      <c r="E41" s="138"/>
      <c r="F41" s="138"/>
      <c r="G41" s="138"/>
      <c r="H41" s="138"/>
      <c r="I41" s="138"/>
    </row>
    <row r="42" spans="1:9" ht="15.75">
      <c r="A42" s="138" t="s">
        <v>0</v>
      </c>
      <c r="B42" s="138"/>
      <c r="C42" s="138"/>
      <c r="D42" s="138"/>
      <c r="E42" s="138"/>
      <c r="F42" s="138"/>
      <c r="G42" s="138"/>
      <c r="H42" s="138"/>
      <c r="I42" s="138"/>
    </row>
    <row r="43" spans="1:9" ht="15.7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15.75">
      <c r="A44" s="139"/>
      <c r="B44" s="139"/>
      <c r="C44" s="139"/>
      <c r="D44" s="139"/>
      <c r="E44" s="139"/>
      <c r="F44" s="139"/>
      <c r="G44" s="139"/>
      <c r="H44" s="139"/>
      <c r="I44" s="139"/>
    </row>
    <row r="45" spans="1:9" ht="15.75">
      <c r="A45" s="140" t="s">
        <v>348</v>
      </c>
      <c r="B45" s="141"/>
      <c r="C45" s="142"/>
      <c r="D45" s="129" t="s">
        <v>1</v>
      </c>
      <c r="E45" s="146" t="s">
        <v>123</v>
      </c>
      <c r="F45" s="147"/>
      <c r="G45" s="129" t="s">
        <v>3</v>
      </c>
      <c r="H45" s="4" t="s">
        <v>2</v>
      </c>
      <c r="I45" s="129" t="s">
        <v>4</v>
      </c>
    </row>
    <row r="46" spans="1:9" ht="15.75">
      <c r="A46" s="143"/>
      <c r="B46" s="144"/>
      <c r="C46" s="145"/>
      <c r="D46" s="130"/>
      <c r="E46" s="148" t="s">
        <v>124</v>
      </c>
      <c r="F46" s="149"/>
      <c r="G46" s="130"/>
      <c r="H46" s="5" t="s">
        <v>89</v>
      </c>
      <c r="I46" s="130"/>
    </row>
    <row r="47" spans="1:9" ht="15.75">
      <c r="A47" s="35"/>
      <c r="B47" s="21"/>
      <c r="C47" s="8"/>
      <c r="D47" s="7"/>
      <c r="E47" s="20"/>
      <c r="F47" s="8"/>
      <c r="G47" s="7"/>
      <c r="H47" s="7"/>
      <c r="I47" s="8"/>
    </row>
    <row r="48" spans="1:9" ht="15.75">
      <c r="A48" s="29" t="s">
        <v>6</v>
      </c>
      <c r="B48" s="30" t="s">
        <v>38</v>
      </c>
      <c r="C48" s="8"/>
      <c r="D48" s="7"/>
      <c r="E48" s="20"/>
      <c r="F48" s="8"/>
      <c r="G48" s="7"/>
      <c r="H48" s="7"/>
      <c r="I48" s="8"/>
    </row>
    <row r="49" spans="1:9" ht="15.75">
      <c r="A49" s="20"/>
      <c r="B49" s="21"/>
      <c r="C49" s="8"/>
      <c r="D49" s="7"/>
      <c r="E49" s="20"/>
      <c r="F49" s="8"/>
      <c r="G49" s="7"/>
      <c r="H49" s="7"/>
      <c r="I49" s="8"/>
    </row>
    <row r="50" spans="1:9" ht="15.75">
      <c r="A50" s="57">
        <v>2.1</v>
      </c>
      <c r="B50" s="21" t="s">
        <v>354</v>
      </c>
      <c r="C50" s="8"/>
      <c r="D50" s="9">
        <v>5</v>
      </c>
      <c r="E50" s="131">
        <f>D50*100/55</f>
        <v>9.090909090909092</v>
      </c>
      <c r="F50" s="132"/>
      <c r="G50" s="11">
        <f>'รายละเอียด ผด. 2'!D121+'รายละเอียด ผด. 2'!D124+'รายละเอียด ผด. 2'!D127+'รายละเอียด ผด. 2'!D130+'รายละเอียด ผด. 2'!D133</f>
        <v>160000</v>
      </c>
      <c r="H50" s="34">
        <f>G50*100/40973930</f>
        <v>0.39049219833196375</v>
      </c>
      <c r="I50" s="33" t="s">
        <v>42</v>
      </c>
    </row>
    <row r="51" spans="1:9" ht="15.75">
      <c r="A51" s="32"/>
      <c r="B51" s="21"/>
      <c r="C51" s="8"/>
      <c r="D51" s="6"/>
      <c r="E51" s="20"/>
      <c r="F51" s="8"/>
      <c r="G51" s="6"/>
      <c r="H51" s="7"/>
      <c r="I51" s="8"/>
    </row>
    <row r="52" spans="1:9" ht="15.75">
      <c r="A52" s="20"/>
      <c r="B52" s="21"/>
      <c r="C52" s="8"/>
      <c r="D52" s="6"/>
      <c r="E52" s="20"/>
      <c r="F52" s="8"/>
      <c r="G52" s="6"/>
      <c r="H52" s="7"/>
      <c r="I52" s="8"/>
    </row>
    <row r="53" spans="1:9" ht="15.75">
      <c r="A53" s="57">
        <v>2.2</v>
      </c>
      <c r="B53" s="21" t="s">
        <v>350</v>
      </c>
      <c r="C53" s="8"/>
      <c r="D53" s="9">
        <v>1</v>
      </c>
      <c r="E53" s="131">
        <f>D53*100/55</f>
        <v>1.8181818181818181</v>
      </c>
      <c r="F53" s="132"/>
      <c r="G53" s="11">
        <f>'รายละเอียด ผด. 2'!D157</f>
        <v>200000</v>
      </c>
      <c r="H53" s="34">
        <f>G53*100/40973930</f>
        <v>0.4881152479149547</v>
      </c>
      <c r="I53" s="33" t="s">
        <v>116</v>
      </c>
    </row>
    <row r="54" spans="1:9" ht="15.75">
      <c r="A54" s="32"/>
      <c r="B54" s="21"/>
      <c r="C54" s="8"/>
      <c r="D54" s="6"/>
      <c r="E54" s="20"/>
      <c r="F54" s="8"/>
      <c r="G54" s="6"/>
      <c r="H54" s="7"/>
      <c r="I54" s="8"/>
    </row>
    <row r="55" spans="1:9" ht="15.75">
      <c r="A55" s="20"/>
      <c r="B55" s="21"/>
      <c r="C55" s="8"/>
      <c r="D55" s="6"/>
      <c r="E55" s="20"/>
      <c r="F55" s="8"/>
      <c r="G55" s="6"/>
      <c r="H55" s="7"/>
      <c r="I55" s="8"/>
    </row>
    <row r="56" spans="1:9" ht="15.75">
      <c r="A56" s="32"/>
      <c r="B56" s="21"/>
      <c r="C56" s="8"/>
      <c r="D56" s="6"/>
      <c r="E56" s="20"/>
      <c r="F56" s="8"/>
      <c r="G56" s="6"/>
      <c r="H56" s="7"/>
      <c r="I56" s="8"/>
    </row>
    <row r="57" spans="1:9" ht="15.75">
      <c r="A57" s="20"/>
      <c r="B57" s="21"/>
      <c r="C57" s="8"/>
      <c r="D57" s="6"/>
      <c r="E57" s="20"/>
      <c r="F57" s="8"/>
      <c r="G57" s="6"/>
      <c r="H57" s="7"/>
      <c r="I57" s="8"/>
    </row>
    <row r="58" spans="1:9" ht="15.75">
      <c r="A58" s="20"/>
      <c r="B58" s="21"/>
      <c r="C58" s="8"/>
      <c r="D58" s="6"/>
      <c r="E58" s="20"/>
      <c r="F58" s="8"/>
      <c r="G58" s="6"/>
      <c r="H58" s="7"/>
      <c r="I58" s="8"/>
    </row>
    <row r="59" spans="1:9" ht="15.75">
      <c r="A59" s="32"/>
      <c r="B59" s="21"/>
      <c r="C59" s="8"/>
      <c r="D59" s="6"/>
      <c r="E59" s="20"/>
      <c r="F59" s="8"/>
      <c r="G59" s="6"/>
      <c r="H59" s="7"/>
      <c r="I59" s="8"/>
    </row>
    <row r="60" spans="1:9" ht="15.75">
      <c r="A60" s="32"/>
      <c r="B60" s="21"/>
      <c r="C60" s="8"/>
      <c r="D60" s="6"/>
      <c r="E60" s="20"/>
      <c r="F60" s="8"/>
      <c r="G60" s="6"/>
      <c r="H60" s="7"/>
      <c r="I60" s="8"/>
    </row>
    <row r="61" spans="1:9" ht="15.75">
      <c r="A61" s="32"/>
      <c r="B61" s="21"/>
      <c r="C61" s="8"/>
      <c r="D61" s="6"/>
      <c r="E61" s="20"/>
      <c r="F61" s="8"/>
      <c r="G61" s="6"/>
      <c r="H61" s="7"/>
      <c r="I61" s="8"/>
    </row>
    <row r="62" spans="1:9" ht="15.75">
      <c r="A62" s="32"/>
      <c r="B62" s="21"/>
      <c r="C62" s="8"/>
      <c r="D62" s="6"/>
      <c r="E62" s="20"/>
      <c r="F62" s="8"/>
      <c r="G62" s="6"/>
      <c r="H62" s="7"/>
      <c r="I62" s="8"/>
    </row>
    <row r="63" spans="1:9" ht="15.75">
      <c r="A63" s="32"/>
      <c r="B63" s="21"/>
      <c r="C63" s="8"/>
      <c r="D63" s="6"/>
      <c r="E63" s="20"/>
      <c r="F63" s="8"/>
      <c r="G63" s="6"/>
      <c r="H63" s="7"/>
      <c r="I63" s="8"/>
    </row>
    <row r="64" spans="1:9" ht="15.75">
      <c r="A64" s="32"/>
      <c r="B64" s="21"/>
      <c r="C64" s="8"/>
      <c r="D64" s="6"/>
      <c r="E64" s="20"/>
      <c r="F64" s="8"/>
      <c r="G64" s="6"/>
      <c r="H64" s="7"/>
      <c r="I64" s="8"/>
    </row>
    <row r="65" spans="1:9" ht="15.75">
      <c r="A65" s="32"/>
      <c r="B65" s="21"/>
      <c r="C65" s="8"/>
      <c r="D65" s="6"/>
      <c r="E65" s="20"/>
      <c r="F65" s="8"/>
      <c r="G65" s="6"/>
      <c r="H65" s="7"/>
      <c r="I65" s="8"/>
    </row>
    <row r="66" spans="1:9" ht="15.75">
      <c r="A66" s="32"/>
      <c r="B66" s="21"/>
      <c r="C66" s="8"/>
      <c r="D66" s="6"/>
      <c r="E66" s="20"/>
      <c r="F66" s="8"/>
      <c r="G66" s="6"/>
      <c r="H66" s="7"/>
      <c r="I66" s="8"/>
    </row>
    <row r="67" spans="1:9" ht="15.75">
      <c r="A67" s="32"/>
      <c r="B67" s="21"/>
      <c r="C67" s="8"/>
      <c r="D67" s="6"/>
      <c r="E67" s="20"/>
      <c r="F67" s="8"/>
      <c r="G67" s="6"/>
      <c r="H67" s="7"/>
      <c r="I67" s="8"/>
    </row>
    <row r="68" spans="1:9" ht="15.75">
      <c r="A68" s="32"/>
      <c r="B68" s="21"/>
      <c r="C68" s="8"/>
      <c r="D68" s="6"/>
      <c r="E68" s="20"/>
      <c r="F68" s="8"/>
      <c r="G68" s="6"/>
      <c r="H68" s="7"/>
      <c r="I68" s="8"/>
    </row>
    <row r="69" spans="1:9" ht="15.75">
      <c r="A69" s="32"/>
      <c r="B69" s="21"/>
      <c r="C69" s="8"/>
      <c r="D69" s="6"/>
      <c r="E69" s="20"/>
      <c r="F69" s="8"/>
      <c r="G69" s="6"/>
      <c r="H69" s="7"/>
      <c r="I69" s="8"/>
    </row>
    <row r="70" spans="1:9" ht="15.75">
      <c r="A70" s="32"/>
      <c r="B70" s="21"/>
      <c r="C70" s="8"/>
      <c r="D70" s="6"/>
      <c r="E70" s="20"/>
      <c r="F70" s="8"/>
      <c r="G70" s="6"/>
      <c r="H70" s="7"/>
      <c r="I70" s="8"/>
    </row>
    <row r="71" spans="1:9" ht="15.75">
      <c r="A71" s="150" t="s">
        <v>353</v>
      </c>
      <c r="B71" s="150"/>
      <c r="C71" s="150"/>
      <c r="D71" s="107">
        <f>SUM(D50:D70)</f>
        <v>6</v>
      </c>
      <c r="E71" s="108">
        <f>SUM(E50:E70)</f>
        <v>10.90909090909091</v>
      </c>
      <c r="F71" s="109"/>
      <c r="G71" s="110">
        <f>SUM(G50:G70)</f>
        <v>360000</v>
      </c>
      <c r="H71" s="111">
        <f>SUM(H50:H70)</f>
        <v>0.8786074462469184</v>
      </c>
      <c r="I71" s="104"/>
    </row>
    <row r="72" ht="15.75">
      <c r="I72" s="19">
        <v>4</v>
      </c>
    </row>
    <row r="73" ht="15.75">
      <c r="I73" s="19"/>
    </row>
    <row r="74" ht="15.75">
      <c r="I74" s="19"/>
    </row>
    <row r="76" ht="15.75">
      <c r="I76" s="19"/>
    </row>
    <row r="77" spans="1:9" ht="15.75">
      <c r="A77" s="138" t="s">
        <v>121</v>
      </c>
      <c r="B77" s="138"/>
      <c r="C77" s="138"/>
      <c r="D77" s="138"/>
      <c r="E77" s="138"/>
      <c r="F77" s="138"/>
      <c r="G77" s="138"/>
      <c r="H77" s="138"/>
      <c r="I77" s="138"/>
    </row>
    <row r="78" spans="1:9" ht="15.75">
      <c r="A78" s="138" t="s">
        <v>122</v>
      </c>
      <c r="B78" s="138"/>
      <c r="C78" s="138"/>
      <c r="D78" s="138"/>
      <c r="E78" s="138"/>
      <c r="F78" s="138"/>
      <c r="G78" s="138"/>
      <c r="H78" s="138"/>
      <c r="I78" s="138"/>
    </row>
    <row r="79" spans="1:9" ht="15.75">
      <c r="A79" s="138" t="s">
        <v>0</v>
      </c>
      <c r="B79" s="138"/>
      <c r="C79" s="138"/>
      <c r="D79" s="138"/>
      <c r="E79" s="138"/>
      <c r="F79" s="138"/>
      <c r="G79" s="138"/>
      <c r="H79" s="138"/>
      <c r="I79" s="138"/>
    </row>
    <row r="80" spans="1:9" ht="15.7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5.75">
      <c r="A81" s="139"/>
      <c r="B81" s="139"/>
      <c r="C81" s="139"/>
      <c r="D81" s="139"/>
      <c r="E81" s="139"/>
      <c r="F81" s="139"/>
      <c r="G81" s="139"/>
      <c r="H81" s="139"/>
      <c r="I81" s="139"/>
    </row>
    <row r="82" spans="1:9" ht="15.75">
      <c r="A82" s="140" t="s">
        <v>348</v>
      </c>
      <c r="B82" s="141"/>
      <c r="C82" s="142"/>
      <c r="D82" s="129" t="s">
        <v>1</v>
      </c>
      <c r="E82" s="146" t="s">
        <v>123</v>
      </c>
      <c r="F82" s="147"/>
      <c r="G82" s="129" t="s">
        <v>3</v>
      </c>
      <c r="H82" s="4" t="s">
        <v>2</v>
      </c>
      <c r="I82" s="129" t="s">
        <v>4</v>
      </c>
    </row>
    <row r="83" spans="1:9" ht="15.75">
      <c r="A83" s="143"/>
      <c r="B83" s="144"/>
      <c r="C83" s="145"/>
      <c r="D83" s="130"/>
      <c r="E83" s="148" t="s">
        <v>124</v>
      </c>
      <c r="F83" s="149"/>
      <c r="G83" s="130"/>
      <c r="H83" s="5" t="s">
        <v>89</v>
      </c>
      <c r="I83" s="130"/>
    </row>
    <row r="84" spans="1:9" ht="15.75">
      <c r="A84" s="35"/>
      <c r="B84" s="36"/>
      <c r="C84" s="37"/>
      <c r="D84" s="7"/>
      <c r="E84" s="20"/>
      <c r="F84" s="8"/>
      <c r="G84" s="7"/>
      <c r="H84" s="7"/>
      <c r="I84" s="8"/>
    </row>
    <row r="85" spans="1:9" ht="15.75">
      <c r="A85" s="29" t="s">
        <v>7</v>
      </c>
      <c r="B85" s="30" t="s">
        <v>39</v>
      </c>
      <c r="C85" s="8"/>
      <c r="D85" s="7"/>
      <c r="E85" s="20"/>
      <c r="F85" s="8"/>
      <c r="G85" s="7"/>
      <c r="H85" s="7"/>
      <c r="I85" s="8"/>
    </row>
    <row r="86" spans="1:9" ht="15.75">
      <c r="A86" s="20"/>
      <c r="B86" s="21"/>
      <c r="C86" s="8"/>
      <c r="D86" s="7"/>
      <c r="E86" s="20"/>
      <c r="F86" s="8"/>
      <c r="G86" s="7"/>
      <c r="H86" s="7"/>
      <c r="I86" s="8"/>
    </row>
    <row r="87" spans="1:19" ht="20.25">
      <c r="A87" s="20">
        <v>3.1</v>
      </c>
      <c r="B87" s="21" t="s">
        <v>355</v>
      </c>
      <c r="C87" s="8"/>
      <c r="D87" s="9">
        <v>6</v>
      </c>
      <c r="E87" s="131">
        <f>D87*100/55</f>
        <v>10.909090909090908</v>
      </c>
      <c r="F87" s="132"/>
      <c r="G87" s="11">
        <f>'รายละเอียด ผด. 2'!D194+'รายละเอียด ผด. 2'!D197+'รายละเอียด ผด. 2'!D200+'รายละเอียด ผด. 2'!D203+'รายละเอียด ผด. 2'!D206+'รายละเอียด ผด. 2'!D210</f>
        <v>2710400</v>
      </c>
      <c r="H87" s="34">
        <f>G87*100/40973930</f>
        <v>6.614937839743466</v>
      </c>
      <c r="I87" s="33" t="s">
        <v>103</v>
      </c>
      <c r="S87" s="50"/>
    </row>
    <row r="88" spans="1:9" ht="15.75">
      <c r="A88" s="20"/>
      <c r="B88" s="21"/>
      <c r="C88" s="8"/>
      <c r="D88" s="6"/>
      <c r="E88" s="20"/>
      <c r="F88" s="8"/>
      <c r="G88" s="7"/>
      <c r="H88" s="7"/>
      <c r="I88" s="33"/>
    </row>
    <row r="89" spans="1:9" ht="15.75">
      <c r="A89" s="20"/>
      <c r="B89" s="21"/>
      <c r="C89" s="8"/>
      <c r="D89" s="6"/>
      <c r="E89" s="20"/>
      <c r="F89" s="8"/>
      <c r="G89" s="7"/>
      <c r="H89" s="7"/>
      <c r="I89" s="8"/>
    </row>
    <row r="90" spans="1:19" ht="20.25">
      <c r="A90" s="20">
        <v>3.2</v>
      </c>
      <c r="B90" s="21" t="s">
        <v>360</v>
      </c>
      <c r="C90" s="8"/>
      <c r="D90" s="9">
        <v>1</v>
      </c>
      <c r="E90" s="131">
        <f>D90*100/55</f>
        <v>1.8181818181818181</v>
      </c>
      <c r="F90" s="132"/>
      <c r="G90" s="11">
        <f>'รายละเอียด ผด. 2'!D230</f>
        <v>135000</v>
      </c>
      <c r="H90" s="34">
        <f>G90*100/40973930</f>
        <v>0.32947779234259444</v>
      </c>
      <c r="I90" s="33" t="s">
        <v>42</v>
      </c>
      <c r="S90" s="50"/>
    </row>
    <row r="91" spans="1:9" ht="15.75">
      <c r="A91" s="20"/>
      <c r="B91" s="21"/>
      <c r="C91" s="8"/>
      <c r="D91" s="6"/>
      <c r="E91" s="20"/>
      <c r="F91" s="8"/>
      <c r="G91" s="7"/>
      <c r="H91" s="7"/>
      <c r="I91" s="33"/>
    </row>
    <row r="92" spans="1:9" ht="15.75">
      <c r="A92" s="20"/>
      <c r="B92" s="21"/>
      <c r="C92" s="8"/>
      <c r="D92" s="6"/>
      <c r="E92" s="20"/>
      <c r="F92" s="8"/>
      <c r="G92" s="7"/>
      <c r="H92" s="7"/>
      <c r="I92" s="8"/>
    </row>
    <row r="93" spans="1:9" ht="15.75">
      <c r="A93" s="20">
        <v>3.3</v>
      </c>
      <c r="B93" s="21" t="s">
        <v>350</v>
      </c>
      <c r="C93" s="8"/>
      <c r="D93" s="9">
        <v>3</v>
      </c>
      <c r="E93" s="131">
        <f>D93*100/55</f>
        <v>5.454545454545454</v>
      </c>
      <c r="F93" s="132"/>
      <c r="G93" s="11">
        <f>'รายละเอียด ผด. 2'!D266+'รายละเอียด ผด. 2'!D273+'รายละเอียด ผด. 2'!D276</f>
        <v>110000</v>
      </c>
      <c r="H93" s="34">
        <f>G93*100/40973930</f>
        <v>0.2684633863532251</v>
      </c>
      <c r="I93" s="33" t="s">
        <v>116</v>
      </c>
    </row>
    <row r="94" spans="1:8" ht="15.75">
      <c r="A94" s="20"/>
      <c r="B94" s="21"/>
      <c r="C94" s="8"/>
      <c r="D94" s="6"/>
      <c r="E94" s="20"/>
      <c r="F94" s="8"/>
      <c r="G94" s="7"/>
      <c r="H94" s="7"/>
    </row>
    <row r="95" spans="1:9" ht="15.75">
      <c r="A95" s="20"/>
      <c r="B95" s="21"/>
      <c r="C95" s="8"/>
      <c r="D95" s="6"/>
      <c r="E95" s="20"/>
      <c r="F95" s="8"/>
      <c r="G95" s="7"/>
      <c r="H95" s="7"/>
      <c r="I95" s="33"/>
    </row>
    <row r="96" spans="1:9" ht="15.75">
      <c r="A96" s="20">
        <v>3.4</v>
      </c>
      <c r="B96" s="21" t="s">
        <v>361</v>
      </c>
      <c r="C96" s="8"/>
      <c r="D96" s="9">
        <v>1</v>
      </c>
      <c r="E96" s="131">
        <f>D96*100/55</f>
        <v>1.8181818181818181</v>
      </c>
      <c r="F96" s="132"/>
      <c r="G96" s="11">
        <f>'รายละเอียด ผด. 2'!D299</f>
        <v>100000</v>
      </c>
      <c r="H96" s="34">
        <f>G96*100/40973930</f>
        <v>0.24405762395747735</v>
      </c>
      <c r="I96" s="33" t="s">
        <v>116</v>
      </c>
    </row>
    <row r="97" spans="1:9" ht="15.75">
      <c r="A97" s="32"/>
      <c r="B97" s="21"/>
      <c r="C97" s="8"/>
      <c r="D97" s="9"/>
      <c r="E97" s="44"/>
      <c r="F97" s="33"/>
      <c r="G97" s="11"/>
      <c r="H97" s="34"/>
      <c r="I97" s="33"/>
    </row>
    <row r="98" spans="1:9" ht="15.75">
      <c r="A98" s="32"/>
      <c r="B98" s="21"/>
      <c r="C98" s="8"/>
      <c r="D98" s="9"/>
      <c r="E98" s="44"/>
      <c r="F98" s="33"/>
      <c r="G98" s="11"/>
      <c r="H98" s="34"/>
      <c r="I98" s="33"/>
    </row>
    <row r="99" spans="1:9" ht="15.75">
      <c r="A99" s="20">
        <v>3.5</v>
      </c>
      <c r="B99" s="21" t="s">
        <v>362</v>
      </c>
      <c r="C99" s="8"/>
      <c r="D99" s="9">
        <v>14</v>
      </c>
      <c r="E99" s="131">
        <f>D99*100/55</f>
        <v>25.454545454545453</v>
      </c>
      <c r="F99" s="132"/>
      <c r="G99" s="11">
        <f>'รายละเอียด ผด. 2'!D334+'รายละเอียด ผด. 2'!D338+'รายละเอียด ผด. 2'!D343+'รายละเอียด ผด. 2'!D346+'รายละเอียด ผด. 2'!D350+'รายละเอียด ผด. 2'!D354+'รายละเอียด ผด. 2'!D369+'รายละเอียด ผด. 2'!D373+'รายละเอียด ผด. 2'!D376+'รายละเอียด ผด. 2'!D379+'รายละเอียด ผด. 2'!D381+'รายละเอียด ผด. 2'!D385+'รายละเอียด ผด. 2'!D389+'รายละเอียด ผด. 2'!D405</f>
        <v>1431000</v>
      </c>
      <c r="H99" s="34">
        <f>G99*100/40973930</f>
        <v>3.492464598831501</v>
      </c>
      <c r="I99" s="33" t="s">
        <v>103</v>
      </c>
    </row>
    <row r="100" spans="1:9" ht="15.75">
      <c r="A100" s="32"/>
      <c r="B100" s="21"/>
      <c r="C100" s="8"/>
      <c r="D100" s="9"/>
      <c r="E100" s="44"/>
      <c r="F100" s="33"/>
      <c r="G100" s="11"/>
      <c r="H100" s="34"/>
      <c r="I100" s="33"/>
    </row>
    <row r="101" spans="1:9" ht="15.75">
      <c r="A101" s="32"/>
      <c r="B101" s="21"/>
      <c r="C101" s="8"/>
      <c r="D101" s="9"/>
      <c r="E101" s="44"/>
      <c r="F101" s="33"/>
      <c r="G101" s="11"/>
      <c r="H101" s="34"/>
      <c r="I101" s="33"/>
    </row>
    <row r="102" spans="1:9" ht="15.75">
      <c r="A102" s="20">
        <v>3.6</v>
      </c>
      <c r="B102" s="21" t="s">
        <v>363</v>
      </c>
      <c r="C102" s="8"/>
      <c r="D102" s="9">
        <v>2</v>
      </c>
      <c r="E102" s="131">
        <f>D102*100/55</f>
        <v>3.6363636363636362</v>
      </c>
      <c r="F102" s="132"/>
      <c r="G102" s="11">
        <f>'รายละเอียด ผด. 2'!D441+'รายละเอียด ผด. 2'!D444</f>
        <v>12350000</v>
      </c>
      <c r="H102" s="34">
        <f>G102*100/40973930</f>
        <v>30.141116558748454</v>
      </c>
      <c r="I102" s="33" t="s">
        <v>42</v>
      </c>
    </row>
    <row r="103" spans="1:9" ht="15.75">
      <c r="A103" s="32"/>
      <c r="B103" s="21"/>
      <c r="C103" s="8"/>
      <c r="D103" s="9"/>
      <c r="E103" s="44"/>
      <c r="F103" s="33"/>
      <c r="G103" s="11"/>
      <c r="H103" s="34"/>
      <c r="I103" s="33"/>
    </row>
    <row r="104" spans="1:9" ht="15.75">
      <c r="A104" s="32"/>
      <c r="B104" s="21"/>
      <c r="C104" s="8"/>
      <c r="D104" s="9"/>
      <c r="E104" s="44"/>
      <c r="F104" s="33"/>
      <c r="G104" s="11"/>
      <c r="H104" s="34"/>
      <c r="I104" s="33"/>
    </row>
    <row r="105" spans="1:9" ht="15.75">
      <c r="A105" s="32"/>
      <c r="B105" s="21"/>
      <c r="C105" s="8"/>
      <c r="D105" s="9"/>
      <c r="E105" s="44"/>
      <c r="F105" s="33"/>
      <c r="G105" s="11"/>
      <c r="H105" s="34"/>
      <c r="I105" s="33"/>
    </row>
    <row r="106" spans="1:9" ht="15.75">
      <c r="A106" s="32"/>
      <c r="B106" s="21"/>
      <c r="C106" s="8"/>
      <c r="D106" s="9"/>
      <c r="E106" s="44"/>
      <c r="F106" s="33"/>
      <c r="G106" s="11"/>
      <c r="H106" s="34"/>
      <c r="I106" s="33"/>
    </row>
    <row r="107" spans="1:9" ht="15.75">
      <c r="A107" s="32"/>
      <c r="B107" s="21"/>
      <c r="C107" s="8"/>
      <c r="D107" s="9"/>
      <c r="E107" s="44"/>
      <c r="F107" s="33"/>
      <c r="G107" s="11"/>
      <c r="H107" s="34"/>
      <c r="I107" s="33"/>
    </row>
    <row r="108" spans="1:9" ht="15.75">
      <c r="A108" s="133" t="s">
        <v>353</v>
      </c>
      <c r="B108" s="134"/>
      <c r="C108" s="135"/>
      <c r="D108" s="107">
        <f>SUM(D87:D107)</f>
        <v>27</v>
      </c>
      <c r="E108" s="108">
        <f>SUM(E87:E107)</f>
        <v>49.090909090909086</v>
      </c>
      <c r="F108" s="109"/>
      <c r="G108" s="110">
        <f>SUM(G87:G107)</f>
        <v>16836400</v>
      </c>
      <c r="H108" s="111">
        <f>SUM(H87:H107)</f>
        <v>41.09051779997672</v>
      </c>
      <c r="I108" s="104"/>
    </row>
    <row r="109" ht="15.75">
      <c r="I109" s="19">
        <v>5</v>
      </c>
    </row>
    <row r="111" ht="15" customHeight="1">
      <c r="I111" s="2"/>
    </row>
    <row r="112" ht="15" customHeight="1">
      <c r="I112" s="2"/>
    </row>
    <row r="113" spans="1:9" ht="15.75">
      <c r="A113" s="138" t="s">
        <v>121</v>
      </c>
      <c r="B113" s="138"/>
      <c r="C113" s="138"/>
      <c r="D113" s="138"/>
      <c r="E113" s="138"/>
      <c r="F113" s="138"/>
      <c r="G113" s="138"/>
      <c r="H113" s="138"/>
      <c r="I113" s="138"/>
    </row>
    <row r="114" spans="1:9" ht="15.75">
      <c r="A114" s="138" t="s">
        <v>122</v>
      </c>
      <c r="B114" s="138"/>
      <c r="C114" s="138"/>
      <c r="D114" s="138"/>
      <c r="E114" s="138"/>
      <c r="F114" s="138"/>
      <c r="G114" s="138"/>
      <c r="H114" s="138"/>
      <c r="I114" s="138"/>
    </row>
    <row r="115" spans="1:9" ht="15.75">
      <c r="A115" s="138" t="s">
        <v>0</v>
      </c>
      <c r="B115" s="138"/>
      <c r="C115" s="138"/>
      <c r="D115" s="138"/>
      <c r="E115" s="138"/>
      <c r="F115" s="138"/>
      <c r="G115" s="138"/>
      <c r="H115" s="138"/>
      <c r="I115" s="138"/>
    </row>
    <row r="116" spans="1:9" ht="15.75">
      <c r="A116" s="28"/>
      <c r="B116" s="28"/>
      <c r="C116" s="28"/>
      <c r="D116" s="28"/>
      <c r="E116" s="28"/>
      <c r="F116" s="28"/>
      <c r="G116" s="28"/>
      <c r="H116" s="28"/>
      <c r="I116" s="28"/>
    </row>
    <row r="117" spans="1:9" ht="15.75">
      <c r="A117" s="139"/>
      <c r="B117" s="139"/>
      <c r="C117" s="139"/>
      <c r="D117" s="139"/>
      <c r="E117" s="139"/>
      <c r="F117" s="139"/>
      <c r="G117" s="139"/>
      <c r="H117" s="139"/>
      <c r="I117" s="139"/>
    </row>
    <row r="118" spans="1:9" ht="15.75">
      <c r="A118" s="140" t="s">
        <v>348</v>
      </c>
      <c r="B118" s="141"/>
      <c r="C118" s="142"/>
      <c r="D118" s="129" t="s">
        <v>1</v>
      </c>
      <c r="E118" s="146" t="s">
        <v>123</v>
      </c>
      <c r="F118" s="147"/>
      <c r="G118" s="129" t="s">
        <v>3</v>
      </c>
      <c r="H118" s="4" t="s">
        <v>2</v>
      </c>
      <c r="I118" s="129" t="s">
        <v>4</v>
      </c>
    </row>
    <row r="119" spans="1:9" ht="15.75">
      <c r="A119" s="143"/>
      <c r="B119" s="144"/>
      <c r="C119" s="145"/>
      <c r="D119" s="130"/>
      <c r="E119" s="148" t="s">
        <v>124</v>
      </c>
      <c r="F119" s="149"/>
      <c r="G119" s="130"/>
      <c r="H119" s="5" t="s">
        <v>89</v>
      </c>
      <c r="I119" s="130"/>
    </row>
    <row r="120" spans="1:9" ht="15.75">
      <c r="A120" s="20"/>
      <c r="B120" s="21"/>
      <c r="C120" s="8"/>
      <c r="D120" s="7"/>
      <c r="E120" s="20"/>
      <c r="F120" s="8"/>
      <c r="G120" s="7"/>
      <c r="H120" s="7"/>
      <c r="I120" s="8"/>
    </row>
    <row r="121" spans="1:9" ht="15.75">
      <c r="A121" s="29" t="s">
        <v>8</v>
      </c>
      <c r="B121" s="30" t="s">
        <v>40</v>
      </c>
      <c r="C121" s="8"/>
      <c r="D121" s="7"/>
      <c r="E121" s="20"/>
      <c r="F121" s="8"/>
      <c r="G121" s="7"/>
      <c r="H121" s="7"/>
      <c r="I121" s="8"/>
    </row>
    <row r="122" spans="1:9" ht="15.75">
      <c r="A122" s="20"/>
      <c r="B122" s="21"/>
      <c r="C122" s="8"/>
      <c r="D122" s="7"/>
      <c r="E122" s="20"/>
      <c r="F122" s="8"/>
      <c r="G122" s="7"/>
      <c r="H122" s="7"/>
      <c r="I122" s="8"/>
    </row>
    <row r="123" spans="1:19" ht="20.25">
      <c r="A123" s="20">
        <v>4.1</v>
      </c>
      <c r="B123" s="21" t="s">
        <v>354</v>
      </c>
      <c r="C123" s="8"/>
      <c r="D123" s="9">
        <v>2</v>
      </c>
      <c r="E123" s="131">
        <f>D123*100/55</f>
        <v>3.6363636363636362</v>
      </c>
      <c r="F123" s="132"/>
      <c r="G123" s="11">
        <f>'รายละเอียด ผด. 2'!D477+'รายละเอียด ผด. 2'!D481</f>
        <v>80000</v>
      </c>
      <c r="H123" s="34">
        <f>G123*100/40973930</f>
        <v>0.19524609916598187</v>
      </c>
      <c r="I123" s="33" t="s">
        <v>25</v>
      </c>
      <c r="S123" s="50"/>
    </row>
    <row r="124" spans="1:9" ht="15.75">
      <c r="A124" s="32"/>
      <c r="B124" s="21"/>
      <c r="C124" s="8"/>
      <c r="D124" s="7"/>
      <c r="E124" s="20"/>
      <c r="F124" s="8"/>
      <c r="G124" s="7"/>
      <c r="H124" s="7"/>
      <c r="I124" s="8"/>
    </row>
    <row r="125" spans="1:9" ht="15.75">
      <c r="A125" s="20"/>
      <c r="B125" s="21"/>
      <c r="C125" s="8"/>
      <c r="D125" s="7"/>
      <c r="E125" s="20"/>
      <c r="F125" s="8"/>
      <c r="G125" s="7"/>
      <c r="H125" s="7"/>
      <c r="I125" s="33"/>
    </row>
    <row r="126" spans="1:19" ht="20.25">
      <c r="A126" s="20">
        <v>4.2</v>
      </c>
      <c r="B126" s="21" t="s">
        <v>349</v>
      </c>
      <c r="C126" s="8"/>
      <c r="D126" s="9">
        <v>2</v>
      </c>
      <c r="E126" s="131">
        <f>2*100/55</f>
        <v>3.6363636363636362</v>
      </c>
      <c r="F126" s="132"/>
      <c r="G126" s="11">
        <v>360000</v>
      </c>
      <c r="H126" s="34">
        <f>G126*100/40973930</f>
        <v>0.8786074462469184</v>
      </c>
      <c r="I126" s="33" t="s">
        <v>25</v>
      </c>
      <c r="S126" s="50"/>
    </row>
    <row r="127" spans="1:9" ht="15.75">
      <c r="A127" s="32"/>
      <c r="B127" s="21"/>
      <c r="C127" s="8"/>
      <c r="D127" s="9"/>
      <c r="E127" s="44"/>
      <c r="F127" s="33"/>
      <c r="G127" s="11"/>
      <c r="H127" s="34"/>
      <c r="I127" s="33"/>
    </row>
    <row r="128" spans="1:9" ht="15.75">
      <c r="A128" s="32"/>
      <c r="B128" s="21"/>
      <c r="C128" s="8"/>
      <c r="D128" s="9"/>
      <c r="E128" s="44"/>
      <c r="F128" s="33"/>
      <c r="G128" s="11"/>
      <c r="H128" s="34"/>
      <c r="I128" s="33"/>
    </row>
    <row r="129" spans="1:9" ht="15.75">
      <c r="A129" s="32"/>
      <c r="B129" s="21"/>
      <c r="C129" s="8"/>
      <c r="D129" s="9"/>
      <c r="E129" s="44"/>
      <c r="F129" s="33"/>
      <c r="G129" s="11"/>
      <c r="H129" s="34"/>
      <c r="I129" s="33"/>
    </row>
    <row r="130" spans="1:9" ht="15.75">
      <c r="A130" s="32"/>
      <c r="B130" s="21"/>
      <c r="C130" s="8"/>
      <c r="D130" s="9"/>
      <c r="E130" s="44"/>
      <c r="F130" s="33"/>
      <c r="G130" s="11"/>
      <c r="H130" s="34"/>
      <c r="I130" s="33"/>
    </row>
    <row r="131" spans="1:9" ht="15.75">
      <c r="A131" s="32"/>
      <c r="B131" s="21"/>
      <c r="C131" s="8"/>
      <c r="D131" s="9"/>
      <c r="E131" s="44"/>
      <c r="F131" s="33"/>
      <c r="G131" s="11"/>
      <c r="H131" s="34"/>
      <c r="I131" s="33"/>
    </row>
    <row r="132" spans="1:9" ht="15.75">
      <c r="A132" s="32"/>
      <c r="B132" s="21"/>
      <c r="C132" s="8"/>
      <c r="D132" s="9"/>
      <c r="E132" s="44"/>
      <c r="F132" s="33"/>
      <c r="G132" s="11"/>
      <c r="H132" s="34"/>
      <c r="I132" s="33"/>
    </row>
    <row r="133" spans="1:9" ht="15.75">
      <c r="A133" s="32"/>
      <c r="B133" s="21"/>
      <c r="C133" s="8"/>
      <c r="D133" s="9"/>
      <c r="E133" s="44"/>
      <c r="F133" s="33"/>
      <c r="G133" s="11"/>
      <c r="H133" s="34"/>
      <c r="I133" s="33"/>
    </row>
    <row r="134" spans="1:9" ht="15.75">
      <c r="A134" s="32"/>
      <c r="B134" s="21"/>
      <c r="C134" s="8"/>
      <c r="D134" s="9"/>
      <c r="E134" s="44"/>
      <c r="F134" s="33"/>
      <c r="G134" s="11"/>
      <c r="H134" s="34"/>
      <c r="I134" s="33"/>
    </row>
    <row r="135" spans="1:9" ht="15.75">
      <c r="A135" s="32"/>
      <c r="B135" s="21"/>
      <c r="C135" s="8"/>
      <c r="D135" s="9"/>
      <c r="E135" s="44"/>
      <c r="F135" s="33"/>
      <c r="G135" s="11"/>
      <c r="H135" s="34"/>
      <c r="I135" s="33"/>
    </row>
    <row r="136" spans="1:9" ht="15.75">
      <c r="A136" s="32"/>
      <c r="B136" s="21"/>
      <c r="C136" s="8"/>
      <c r="D136" s="9"/>
      <c r="E136" s="44"/>
      <c r="F136" s="33"/>
      <c r="G136" s="11"/>
      <c r="H136" s="34"/>
      <c r="I136" s="33"/>
    </row>
    <row r="137" spans="1:9" ht="15.75">
      <c r="A137" s="32"/>
      <c r="B137" s="21"/>
      <c r="C137" s="8"/>
      <c r="D137" s="9"/>
      <c r="E137" s="44"/>
      <c r="F137" s="33"/>
      <c r="G137" s="11"/>
      <c r="H137" s="34"/>
      <c r="I137" s="33"/>
    </row>
    <row r="138" spans="1:9" ht="15.75">
      <c r="A138" s="32"/>
      <c r="B138" s="21"/>
      <c r="C138" s="8"/>
      <c r="D138" s="9"/>
      <c r="E138" s="44"/>
      <c r="F138" s="33"/>
      <c r="G138" s="11"/>
      <c r="H138" s="34"/>
      <c r="I138" s="33"/>
    </row>
    <row r="139" spans="1:9" ht="15.75">
      <c r="A139" s="32"/>
      <c r="B139" s="21"/>
      <c r="C139" s="8"/>
      <c r="D139" s="9"/>
      <c r="E139" s="44"/>
      <c r="F139" s="33"/>
      <c r="G139" s="11"/>
      <c r="H139" s="34"/>
      <c r="I139" s="33"/>
    </row>
    <row r="140" spans="1:9" ht="15.75">
      <c r="A140" s="32"/>
      <c r="B140" s="21"/>
      <c r="C140" s="8"/>
      <c r="D140" s="9"/>
      <c r="E140" s="44"/>
      <c r="F140" s="33"/>
      <c r="G140" s="11"/>
      <c r="H140" s="34"/>
      <c r="I140" s="33"/>
    </row>
    <row r="141" spans="1:9" ht="15.75">
      <c r="A141" s="32"/>
      <c r="B141" s="21"/>
      <c r="C141" s="8"/>
      <c r="D141" s="9"/>
      <c r="E141" s="44"/>
      <c r="F141" s="33"/>
      <c r="G141" s="11"/>
      <c r="H141" s="34"/>
      <c r="I141" s="33"/>
    </row>
    <row r="142" spans="1:9" ht="15.75">
      <c r="A142" s="32"/>
      <c r="B142" s="21"/>
      <c r="C142" s="8"/>
      <c r="D142" s="9"/>
      <c r="E142" s="44"/>
      <c r="F142" s="33"/>
      <c r="G142" s="11"/>
      <c r="H142" s="34"/>
      <c r="I142" s="33"/>
    </row>
    <row r="143" spans="1:9" ht="15.75">
      <c r="A143" s="32"/>
      <c r="B143" s="21"/>
      <c r="C143" s="8"/>
      <c r="D143" s="7"/>
      <c r="E143" s="20"/>
      <c r="F143" s="8"/>
      <c r="G143" s="7"/>
      <c r="H143" s="7"/>
      <c r="I143" s="8"/>
    </row>
    <row r="144" spans="1:9" ht="15.75">
      <c r="A144" s="133" t="s">
        <v>353</v>
      </c>
      <c r="B144" s="134"/>
      <c r="C144" s="135"/>
      <c r="D144" s="107">
        <f>SUM(D123:D143)</f>
        <v>4</v>
      </c>
      <c r="E144" s="108">
        <f>SUM(E123:E143)</f>
        <v>7.2727272727272725</v>
      </c>
      <c r="F144" s="109"/>
      <c r="G144" s="110">
        <f>SUM(G123:G143)</f>
        <v>440000</v>
      </c>
      <c r="H144" s="111">
        <f>SUM(H123:H143)</f>
        <v>1.0738535454129003</v>
      </c>
      <c r="I144" s="104"/>
    </row>
    <row r="145" ht="15.75">
      <c r="I145" s="19">
        <v>6</v>
      </c>
    </row>
    <row r="147" ht="15" customHeight="1">
      <c r="I147" s="2"/>
    </row>
    <row r="148" ht="15" customHeight="1">
      <c r="I148" s="2"/>
    </row>
    <row r="149" spans="1:9" ht="15.75">
      <c r="A149" s="138" t="s">
        <v>121</v>
      </c>
      <c r="B149" s="138"/>
      <c r="C149" s="138"/>
      <c r="D149" s="138"/>
      <c r="E149" s="138"/>
      <c r="F149" s="138"/>
      <c r="G149" s="138"/>
      <c r="H149" s="138"/>
      <c r="I149" s="138"/>
    </row>
    <row r="150" spans="1:9" ht="15.75">
      <c r="A150" s="138" t="s">
        <v>122</v>
      </c>
      <c r="B150" s="138"/>
      <c r="C150" s="138"/>
      <c r="D150" s="138"/>
      <c r="E150" s="138"/>
      <c r="F150" s="138"/>
      <c r="G150" s="138"/>
      <c r="H150" s="138"/>
      <c r="I150" s="138"/>
    </row>
    <row r="151" spans="1:9" ht="15.75">
      <c r="A151" s="138" t="s">
        <v>0</v>
      </c>
      <c r="B151" s="138"/>
      <c r="C151" s="138"/>
      <c r="D151" s="138"/>
      <c r="E151" s="138"/>
      <c r="F151" s="138"/>
      <c r="G151" s="138"/>
      <c r="H151" s="138"/>
      <c r="I151" s="138"/>
    </row>
    <row r="152" spans="1:9" ht="15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.75">
      <c r="A153" s="140" t="s">
        <v>348</v>
      </c>
      <c r="B153" s="141"/>
      <c r="C153" s="142"/>
      <c r="D153" s="129" t="s">
        <v>1</v>
      </c>
      <c r="E153" s="146" t="s">
        <v>123</v>
      </c>
      <c r="F153" s="147"/>
      <c r="G153" s="129" t="s">
        <v>3</v>
      </c>
      <c r="H153" s="4" t="s">
        <v>2</v>
      </c>
      <c r="I153" s="129" t="s">
        <v>4</v>
      </c>
    </row>
    <row r="154" spans="1:9" ht="15.75">
      <c r="A154" s="143"/>
      <c r="B154" s="144"/>
      <c r="C154" s="145"/>
      <c r="D154" s="130"/>
      <c r="E154" s="148" t="s">
        <v>124</v>
      </c>
      <c r="F154" s="149"/>
      <c r="G154" s="130"/>
      <c r="H154" s="5" t="s">
        <v>89</v>
      </c>
      <c r="I154" s="130"/>
    </row>
    <row r="155" spans="1:9" ht="15.75">
      <c r="A155" s="20"/>
      <c r="B155" s="21"/>
      <c r="C155" s="8"/>
      <c r="D155" s="7"/>
      <c r="E155" s="20"/>
      <c r="F155" s="8"/>
      <c r="G155" s="7"/>
      <c r="H155" s="7"/>
      <c r="I155" s="8"/>
    </row>
    <row r="156" spans="1:9" ht="15.75">
      <c r="A156" s="29" t="s">
        <v>9</v>
      </c>
      <c r="B156" s="30" t="s">
        <v>41</v>
      </c>
      <c r="C156" s="8"/>
      <c r="D156" s="7"/>
      <c r="E156" s="20"/>
      <c r="F156" s="8"/>
      <c r="G156" s="7"/>
      <c r="H156" s="7"/>
      <c r="I156" s="8"/>
    </row>
    <row r="157" spans="1:9" ht="15.75">
      <c r="A157" s="20"/>
      <c r="B157" s="21"/>
      <c r="C157" s="8"/>
      <c r="D157" s="7"/>
      <c r="E157" s="20"/>
      <c r="F157" s="8"/>
      <c r="G157" s="7"/>
      <c r="H157" s="7"/>
      <c r="I157" s="8"/>
    </row>
    <row r="158" spans="1:9" ht="15.75">
      <c r="A158" s="20">
        <v>5.1</v>
      </c>
      <c r="B158" s="21" t="s">
        <v>364</v>
      </c>
      <c r="C158" s="8"/>
      <c r="D158" s="9">
        <v>5</v>
      </c>
      <c r="E158" s="131">
        <f>D158*100/55</f>
        <v>9.090909090909092</v>
      </c>
      <c r="F158" s="132"/>
      <c r="G158" s="11">
        <f>'รายละเอียด ผด. 2'!D548+'รายละเอียด ผด. 2'!D552+'รายละเอียด ผด. 2'!D555+'รายละเอียด ผด. 2'!D556+'รายละเอียด ผด. 2'!D557+'รายละเอียด ผด. 2'!D558+'รายละเอียด ผด. 2'!D559+'รายละเอียด ผด. 2'!D560+'รายละเอียด ผด. 2'!D563+'รายละเอียด ผด. 2'!D564+'รายละเอียด ผด. 2'!D565+'รายละเอียด ผด. 2'!D567+'รายละเอียด ผด. 2'!D582+'รายละเอียด ผด. 2'!D617+'รายละเอียด ผด. 2'!D621+'รายละเอียด ผด. 2'!D623+'รายละเอียด ผด. 2'!D653+'รายละเอียด ผด. 2'!D657+'รายละเอียด ผด. 2'!D658+'รายละเอียด ผด. 2'!D659+'รายละเอียด ผด. 2'!D661+'รายละเอียด ผด. 2'!D688+'รายละเอียด ผด. 2'!D692+'รายละเอียด ผด. 2'!D694</f>
        <v>2993200</v>
      </c>
      <c r="H158" s="34">
        <f>G158*100/40973930</f>
        <v>7.305132800295212</v>
      </c>
      <c r="I158" s="33" t="s">
        <v>42</v>
      </c>
    </row>
    <row r="159" spans="1:9" ht="15.75">
      <c r="A159" s="32"/>
      <c r="B159" s="21"/>
      <c r="C159" s="8"/>
      <c r="D159" s="7"/>
      <c r="E159" s="20"/>
      <c r="F159" s="8"/>
      <c r="G159" s="7"/>
      <c r="H159" s="7"/>
      <c r="I159" s="33" t="s">
        <v>114</v>
      </c>
    </row>
    <row r="160" spans="1:9" ht="15.75">
      <c r="A160" s="20"/>
      <c r="B160" s="21"/>
      <c r="C160" s="8"/>
      <c r="D160" s="7"/>
      <c r="E160" s="20"/>
      <c r="F160" s="8"/>
      <c r="G160" s="7"/>
      <c r="H160" s="7"/>
      <c r="I160" s="33" t="s">
        <v>116</v>
      </c>
    </row>
    <row r="161" spans="1:9" ht="15.75">
      <c r="A161" s="20"/>
      <c r="B161" s="21"/>
      <c r="C161" s="8"/>
      <c r="D161" s="7"/>
      <c r="E161" s="20"/>
      <c r="F161" s="8"/>
      <c r="G161" s="7"/>
      <c r="H161" s="7"/>
      <c r="I161" s="33" t="s">
        <v>103</v>
      </c>
    </row>
    <row r="162" spans="1:9" ht="15.75">
      <c r="A162" s="20"/>
      <c r="B162" s="21"/>
      <c r="C162" s="8"/>
      <c r="D162" s="7"/>
      <c r="E162" s="20"/>
      <c r="F162" s="8"/>
      <c r="G162" s="7"/>
      <c r="H162" s="7"/>
      <c r="I162" s="33" t="s">
        <v>57</v>
      </c>
    </row>
    <row r="163" spans="1:9" ht="15.75">
      <c r="A163" s="20">
        <v>5.2</v>
      </c>
      <c r="B163" s="21" t="s">
        <v>368</v>
      </c>
      <c r="C163" s="8"/>
      <c r="D163" s="9">
        <v>6</v>
      </c>
      <c r="E163" s="131">
        <f>D163*100/55</f>
        <v>10.909090909090908</v>
      </c>
      <c r="F163" s="132"/>
      <c r="G163" s="11">
        <f>'รายละเอียด ผด. 2'!D722+'รายละเอียด ผด. 2'!D726+'รายละเอียด ผด. 2'!D730+'รายละเอียด ผด. 2'!D733+'รายละเอียด ผด. 2'!D737+'รายละเอียด ผด. 2'!D741</f>
        <v>120000</v>
      </c>
      <c r="H163" s="34">
        <f>G163*100/40973930</f>
        <v>0.2928691487489728</v>
      </c>
      <c r="I163" s="33" t="s">
        <v>42</v>
      </c>
    </row>
    <row r="164" spans="1:9" ht="15.75">
      <c r="A164" s="32"/>
      <c r="B164" s="21"/>
      <c r="C164" s="8"/>
      <c r="D164" s="7"/>
      <c r="E164" s="20"/>
      <c r="F164" s="8"/>
      <c r="G164" s="7"/>
      <c r="H164" s="7"/>
      <c r="I164" s="33" t="s">
        <v>116</v>
      </c>
    </row>
    <row r="165" spans="1:9" ht="15.75">
      <c r="A165" s="20"/>
      <c r="B165" s="21"/>
      <c r="C165" s="8"/>
      <c r="D165" s="7"/>
      <c r="E165" s="20"/>
      <c r="F165" s="8"/>
      <c r="G165" s="7"/>
      <c r="H165" s="7"/>
      <c r="I165" s="33" t="s">
        <v>103</v>
      </c>
    </row>
    <row r="166" spans="1:9" ht="15.75">
      <c r="A166" s="32"/>
      <c r="B166" s="21"/>
      <c r="C166" s="8"/>
      <c r="D166" s="9"/>
      <c r="E166" s="131"/>
      <c r="F166" s="132"/>
      <c r="G166" s="11"/>
      <c r="H166" s="34"/>
      <c r="I166" s="33"/>
    </row>
    <row r="167" spans="1:9" ht="15.75">
      <c r="A167" s="32"/>
      <c r="B167" s="21"/>
      <c r="C167" s="8"/>
      <c r="D167" s="9"/>
      <c r="E167" s="44"/>
      <c r="F167" s="33"/>
      <c r="G167" s="11"/>
      <c r="H167" s="34"/>
      <c r="I167" s="33"/>
    </row>
    <row r="168" spans="1:9" ht="15.75">
      <c r="A168" s="32"/>
      <c r="B168" s="21"/>
      <c r="C168" s="8"/>
      <c r="D168" s="9"/>
      <c r="E168" s="44"/>
      <c r="F168" s="33"/>
      <c r="G168" s="11"/>
      <c r="H168" s="34"/>
      <c r="I168" s="33"/>
    </row>
    <row r="169" spans="1:9" ht="15.75">
      <c r="A169" s="32"/>
      <c r="B169" s="21"/>
      <c r="C169" s="8"/>
      <c r="D169" s="9"/>
      <c r="E169" s="44"/>
      <c r="F169" s="33"/>
      <c r="G169" s="11"/>
      <c r="H169" s="34"/>
      <c r="I169" s="33"/>
    </row>
    <row r="170" spans="1:9" ht="15.75">
      <c r="A170" s="32"/>
      <c r="B170" s="21"/>
      <c r="C170" s="8"/>
      <c r="D170" s="9"/>
      <c r="E170" s="44"/>
      <c r="F170" s="33"/>
      <c r="G170" s="11"/>
      <c r="H170" s="34"/>
      <c r="I170" s="33"/>
    </row>
    <row r="171" spans="1:9" ht="15.75">
      <c r="A171" s="32"/>
      <c r="B171" s="21"/>
      <c r="C171" s="8"/>
      <c r="D171" s="9"/>
      <c r="E171" s="44"/>
      <c r="F171" s="33"/>
      <c r="G171" s="11"/>
      <c r="H171" s="34"/>
      <c r="I171" s="33"/>
    </row>
    <row r="172" spans="1:9" ht="15.75">
      <c r="A172" s="32"/>
      <c r="B172" s="21"/>
      <c r="C172" s="8"/>
      <c r="D172" s="9"/>
      <c r="E172" s="44"/>
      <c r="F172" s="33"/>
      <c r="G172" s="11"/>
      <c r="H172" s="34"/>
      <c r="I172" s="33"/>
    </row>
    <row r="173" spans="1:9" ht="15.75">
      <c r="A173" s="32"/>
      <c r="B173" s="21"/>
      <c r="C173" s="8"/>
      <c r="D173" s="9"/>
      <c r="E173" s="44"/>
      <c r="F173" s="33"/>
      <c r="G173" s="11"/>
      <c r="H173" s="34"/>
      <c r="I173" s="33"/>
    </row>
    <row r="174" spans="1:9" ht="15.75">
      <c r="A174" s="20"/>
      <c r="B174" s="21"/>
      <c r="C174" s="8"/>
      <c r="D174" s="7"/>
      <c r="E174" s="20"/>
      <c r="F174" s="8"/>
      <c r="G174" s="7"/>
      <c r="H174" s="7"/>
      <c r="I174" s="8"/>
    </row>
    <row r="175" spans="1:9" ht="15.75">
      <c r="A175" s="20"/>
      <c r="B175" s="21"/>
      <c r="C175" s="8"/>
      <c r="D175" s="7"/>
      <c r="E175" s="20"/>
      <c r="F175" s="8"/>
      <c r="G175" s="7"/>
      <c r="H175" s="7"/>
      <c r="I175" s="8"/>
    </row>
    <row r="176" spans="1:9" ht="15.75">
      <c r="A176" s="32"/>
      <c r="B176" s="21"/>
      <c r="C176" s="8"/>
      <c r="D176" s="7"/>
      <c r="E176" s="20"/>
      <c r="F176" s="8"/>
      <c r="G176" s="7"/>
      <c r="H176" s="7"/>
      <c r="I176" s="8"/>
    </row>
    <row r="177" spans="1:9" ht="15.75">
      <c r="A177" s="32"/>
      <c r="B177" s="21"/>
      <c r="C177" s="8"/>
      <c r="D177" s="7"/>
      <c r="E177" s="20"/>
      <c r="F177" s="8"/>
      <c r="G177" s="7"/>
      <c r="H177" s="7"/>
      <c r="I177" s="8"/>
    </row>
    <row r="178" spans="1:9" ht="15.75">
      <c r="A178" s="32"/>
      <c r="B178" s="21"/>
      <c r="C178" s="8"/>
      <c r="D178" s="7"/>
      <c r="E178" s="20"/>
      <c r="F178" s="8"/>
      <c r="G178" s="7"/>
      <c r="H178" s="7"/>
      <c r="I178" s="8"/>
    </row>
    <row r="179" spans="1:9" ht="15.75">
      <c r="A179" s="20"/>
      <c r="B179" s="21"/>
      <c r="C179" s="8"/>
      <c r="D179" s="8"/>
      <c r="E179" s="21"/>
      <c r="F179" s="8"/>
      <c r="G179" s="8"/>
      <c r="H179" s="8"/>
      <c r="I179" s="8"/>
    </row>
    <row r="180" spans="1:9" ht="15.75">
      <c r="A180" s="150" t="s">
        <v>353</v>
      </c>
      <c r="B180" s="150"/>
      <c r="C180" s="150"/>
      <c r="D180" s="101">
        <f>SUM(D158:D179)</f>
        <v>11</v>
      </c>
      <c r="E180" s="106">
        <f>SUM(E158:E179)</f>
        <v>20</v>
      </c>
      <c r="F180" s="105"/>
      <c r="G180" s="102">
        <f>SUM(G158:G179)</f>
        <v>3113200</v>
      </c>
      <c r="H180" s="103">
        <f>SUM(H158:H179)</f>
        <v>7.598001949044185</v>
      </c>
      <c r="I180" s="104"/>
    </row>
    <row r="181" spans="1:9" ht="15.75">
      <c r="A181" s="25"/>
      <c r="B181" s="25"/>
      <c r="C181" s="25"/>
      <c r="D181" s="118"/>
      <c r="E181" s="119"/>
      <c r="F181" s="119"/>
      <c r="G181" s="120"/>
      <c r="H181" s="121"/>
      <c r="I181" s="21"/>
    </row>
    <row r="182" ht="15.75">
      <c r="I182" s="19">
        <v>7</v>
      </c>
    </row>
    <row r="184" ht="15" customHeight="1">
      <c r="I184" s="2"/>
    </row>
    <row r="185" ht="15" customHeight="1">
      <c r="I185" s="2"/>
    </row>
    <row r="186" spans="1:9" ht="15.75">
      <c r="A186" s="138" t="s">
        <v>121</v>
      </c>
      <c r="B186" s="138"/>
      <c r="C186" s="138"/>
      <c r="D186" s="138"/>
      <c r="E186" s="138"/>
      <c r="F186" s="138"/>
      <c r="G186" s="138"/>
      <c r="H186" s="138"/>
      <c r="I186" s="138"/>
    </row>
    <row r="187" spans="1:9" ht="15.75">
      <c r="A187" s="138" t="s">
        <v>122</v>
      </c>
      <c r="B187" s="138"/>
      <c r="C187" s="138"/>
      <c r="D187" s="138"/>
      <c r="E187" s="138"/>
      <c r="F187" s="138"/>
      <c r="G187" s="138"/>
      <c r="H187" s="138"/>
      <c r="I187" s="138"/>
    </row>
    <row r="188" spans="1:9" ht="15.75">
      <c r="A188" s="138" t="s">
        <v>0</v>
      </c>
      <c r="B188" s="138"/>
      <c r="C188" s="138"/>
      <c r="D188" s="138"/>
      <c r="E188" s="138"/>
      <c r="F188" s="138"/>
      <c r="G188" s="138"/>
      <c r="H188" s="138"/>
      <c r="I188" s="138"/>
    </row>
    <row r="189" spans="1:9" ht="15.75">
      <c r="A189" s="139"/>
      <c r="B189" s="139"/>
      <c r="C189" s="139"/>
      <c r="D189" s="139"/>
      <c r="E189" s="139"/>
      <c r="F189" s="139"/>
      <c r="G189" s="139"/>
      <c r="H189" s="139"/>
      <c r="I189" s="139"/>
    </row>
    <row r="190" spans="1:9" ht="15.75">
      <c r="A190" s="140" t="s">
        <v>348</v>
      </c>
      <c r="B190" s="141"/>
      <c r="C190" s="142"/>
      <c r="D190" s="129" t="s">
        <v>1</v>
      </c>
      <c r="E190" s="146" t="s">
        <v>123</v>
      </c>
      <c r="F190" s="147"/>
      <c r="G190" s="129" t="s">
        <v>3</v>
      </c>
      <c r="H190" s="4" t="s">
        <v>2</v>
      </c>
      <c r="I190" s="129" t="s">
        <v>4</v>
      </c>
    </row>
    <row r="191" spans="1:9" ht="15.75">
      <c r="A191" s="143"/>
      <c r="B191" s="144"/>
      <c r="C191" s="145"/>
      <c r="D191" s="130"/>
      <c r="E191" s="148" t="s">
        <v>124</v>
      </c>
      <c r="F191" s="149"/>
      <c r="G191" s="130"/>
      <c r="H191" s="5" t="s">
        <v>89</v>
      </c>
      <c r="I191" s="130"/>
    </row>
    <row r="192" spans="1:9" ht="15.75">
      <c r="A192" s="35"/>
      <c r="B192" s="36"/>
      <c r="C192" s="37"/>
      <c r="D192" s="48"/>
      <c r="E192" s="35"/>
      <c r="F192" s="37"/>
      <c r="G192" s="48"/>
      <c r="H192" s="48"/>
      <c r="I192" s="37"/>
    </row>
    <row r="193" spans="1:9" ht="15.75">
      <c r="A193" s="29" t="s">
        <v>69</v>
      </c>
      <c r="B193" s="30" t="s">
        <v>70</v>
      </c>
      <c r="C193" s="8"/>
      <c r="D193" s="7"/>
      <c r="E193" s="20"/>
      <c r="F193" s="8"/>
      <c r="G193" s="7"/>
      <c r="H193" s="7"/>
      <c r="I193" s="8"/>
    </row>
    <row r="194" spans="1:19" ht="20.25">
      <c r="A194" s="20"/>
      <c r="B194" s="21"/>
      <c r="C194" s="8"/>
      <c r="D194" s="7"/>
      <c r="E194" s="20"/>
      <c r="F194" s="8"/>
      <c r="G194" s="7"/>
      <c r="H194" s="7"/>
      <c r="I194" s="8"/>
      <c r="S194" s="50"/>
    </row>
    <row r="195" spans="1:9" ht="15.75">
      <c r="A195" s="57">
        <v>6.1</v>
      </c>
      <c r="B195" s="21" t="s">
        <v>365</v>
      </c>
      <c r="C195" s="8"/>
      <c r="D195" s="9">
        <v>1</v>
      </c>
      <c r="E195" s="131">
        <f>D195*100/55</f>
        <v>1.8181818181818181</v>
      </c>
      <c r="F195" s="132"/>
      <c r="G195" s="11">
        <f>'รายละเอียด ผด. 2'!D758</f>
        <v>10000</v>
      </c>
      <c r="H195" s="34">
        <f>G195*100/40973930</f>
        <v>0.024405762395747734</v>
      </c>
      <c r="I195" s="33" t="s">
        <v>103</v>
      </c>
    </row>
    <row r="196" spans="1:9" ht="15.75">
      <c r="A196" s="32"/>
      <c r="B196" s="136"/>
      <c r="C196" s="137"/>
      <c r="D196" s="7"/>
      <c r="E196" s="20"/>
      <c r="F196" s="8"/>
      <c r="G196" s="7"/>
      <c r="H196" s="7"/>
      <c r="I196" s="8"/>
    </row>
    <row r="197" spans="1:9" ht="15.75">
      <c r="A197" s="20"/>
      <c r="B197" s="21"/>
      <c r="C197" s="8"/>
      <c r="D197" s="7"/>
      <c r="E197" s="20"/>
      <c r="F197" s="8"/>
      <c r="G197" s="7"/>
      <c r="H197" s="7"/>
      <c r="I197" s="8"/>
    </row>
    <row r="198" spans="1:9" ht="15.75">
      <c r="A198" s="20"/>
      <c r="B198" s="21"/>
      <c r="C198" s="8"/>
      <c r="D198" s="8"/>
      <c r="E198" s="21"/>
      <c r="F198" s="8"/>
      <c r="G198" s="8"/>
      <c r="H198" s="8"/>
      <c r="I198" s="8"/>
    </row>
    <row r="199" spans="1:9" ht="15.75">
      <c r="A199" s="20"/>
      <c r="B199" s="21"/>
      <c r="C199" s="8"/>
      <c r="D199" s="8"/>
      <c r="E199" s="21"/>
      <c r="F199" s="8"/>
      <c r="G199" s="8"/>
      <c r="H199" s="8"/>
      <c r="I199" s="8"/>
    </row>
    <row r="200" spans="1:9" ht="15.75">
      <c r="A200" s="20"/>
      <c r="B200" s="21"/>
      <c r="C200" s="8"/>
      <c r="D200" s="8"/>
      <c r="E200" s="21"/>
      <c r="F200" s="8"/>
      <c r="G200" s="8"/>
      <c r="H200" s="8"/>
      <c r="I200" s="8"/>
    </row>
    <row r="201" spans="1:9" ht="15.75">
      <c r="A201" s="20"/>
      <c r="B201" s="21"/>
      <c r="C201" s="8"/>
      <c r="D201" s="8"/>
      <c r="E201" s="21"/>
      <c r="F201" s="8"/>
      <c r="G201" s="8"/>
      <c r="H201" s="8"/>
      <c r="I201" s="8"/>
    </row>
    <row r="202" spans="1:9" ht="15.75">
      <c r="A202" s="20"/>
      <c r="B202" s="21"/>
      <c r="C202" s="8"/>
      <c r="D202" s="8"/>
      <c r="E202" s="21"/>
      <c r="F202" s="8"/>
      <c r="G202" s="8"/>
      <c r="H202" s="8"/>
      <c r="I202" s="8"/>
    </row>
    <row r="203" spans="1:9" ht="15.75">
      <c r="A203" s="20"/>
      <c r="B203" s="21"/>
      <c r="C203" s="8"/>
      <c r="D203" s="8"/>
      <c r="E203" s="21"/>
      <c r="F203" s="8"/>
      <c r="G203" s="8"/>
      <c r="H203" s="8"/>
      <c r="I203" s="8"/>
    </row>
    <row r="204" spans="1:9" ht="21" customHeight="1">
      <c r="A204" s="20"/>
      <c r="B204" s="21"/>
      <c r="C204" s="8"/>
      <c r="D204" s="8"/>
      <c r="E204" s="21"/>
      <c r="F204" s="8"/>
      <c r="G204" s="8"/>
      <c r="H204" s="8"/>
      <c r="I204" s="8"/>
    </row>
    <row r="205" spans="1:9" ht="21" customHeight="1">
      <c r="A205" s="20"/>
      <c r="B205" s="21"/>
      <c r="C205" s="8"/>
      <c r="D205" s="8"/>
      <c r="E205" s="21"/>
      <c r="F205" s="8"/>
      <c r="G205" s="8"/>
      <c r="H205" s="8"/>
      <c r="I205" s="8"/>
    </row>
    <row r="206" spans="1:9" ht="15.75">
      <c r="A206" s="20"/>
      <c r="B206" s="21"/>
      <c r="C206" s="8"/>
      <c r="D206" s="8"/>
      <c r="E206" s="21"/>
      <c r="F206" s="8"/>
      <c r="G206" s="8"/>
      <c r="H206" s="8"/>
      <c r="I206" s="8"/>
    </row>
    <row r="207" spans="1:9" ht="15.75">
      <c r="A207" s="20"/>
      <c r="B207" s="21"/>
      <c r="C207" s="8"/>
      <c r="D207" s="8"/>
      <c r="E207" s="21"/>
      <c r="F207" s="8"/>
      <c r="G207" s="8"/>
      <c r="H207" s="8"/>
      <c r="I207" s="8"/>
    </row>
    <row r="208" spans="1:9" ht="15.75">
      <c r="A208" s="20"/>
      <c r="B208" s="21"/>
      <c r="C208" s="8"/>
      <c r="D208" s="8"/>
      <c r="E208" s="21"/>
      <c r="F208" s="8"/>
      <c r="G208" s="8"/>
      <c r="H208" s="8"/>
      <c r="I208" s="8"/>
    </row>
    <row r="209" spans="1:9" ht="15.75">
      <c r="A209" s="20"/>
      <c r="B209" s="21"/>
      <c r="C209" s="8"/>
      <c r="D209" s="8"/>
      <c r="E209" s="21"/>
      <c r="F209" s="8"/>
      <c r="G209" s="8"/>
      <c r="H209" s="8"/>
      <c r="I209" s="8"/>
    </row>
    <row r="210" spans="1:9" ht="15.75">
      <c r="A210" s="20"/>
      <c r="B210" s="21"/>
      <c r="C210" s="8"/>
      <c r="D210" s="8"/>
      <c r="E210" s="21"/>
      <c r="F210" s="8"/>
      <c r="G210" s="8"/>
      <c r="H210" s="8"/>
      <c r="I210" s="8"/>
    </row>
    <row r="211" spans="1:9" ht="15.75">
      <c r="A211" s="20"/>
      <c r="B211" s="21"/>
      <c r="C211" s="8"/>
      <c r="D211" s="8"/>
      <c r="E211" s="21"/>
      <c r="F211" s="8"/>
      <c r="G211" s="8"/>
      <c r="H211" s="8"/>
      <c r="I211" s="8"/>
    </row>
    <row r="212" spans="1:9" ht="15.75">
      <c r="A212" s="20"/>
      <c r="B212" s="21"/>
      <c r="C212" s="8"/>
      <c r="D212" s="8"/>
      <c r="E212" s="21"/>
      <c r="F212" s="8"/>
      <c r="G212" s="8"/>
      <c r="H212" s="8"/>
      <c r="I212" s="8"/>
    </row>
    <row r="213" spans="1:9" ht="15.75">
      <c r="A213" s="20"/>
      <c r="B213" s="21"/>
      <c r="C213" s="8"/>
      <c r="D213" s="8"/>
      <c r="E213" s="21"/>
      <c r="F213" s="8"/>
      <c r="G213" s="8"/>
      <c r="H213" s="8"/>
      <c r="I213" s="8"/>
    </row>
    <row r="214" spans="1:9" ht="15.75">
      <c r="A214" s="20"/>
      <c r="B214" s="21"/>
      <c r="C214" s="8"/>
      <c r="D214" s="8"/>
      <c r="E214" s="21"/>
      <c r="F214" s="8"/>
      <c r="G214" s="8"/>
      <c r="H214" s="8"/>
      <c r="I214" s="8"/>
    </row>
    <row r="215" spans="1:9" ht="15.75">
      <c r="A215" s="20"/>
      <c r="B215" s="21"/>
      <c r="C215" s="8"/>
      <c r="D215" s="8"/>
      <c r="E215" s="21"/>
      <c r="F215" s="8"/>
      <c r="G215" s="8"/>
      <c r="H215" s="8"/>
      <c r="I215" s="8"/>
    </row>
    <row r="216" spans="1:9" ht="15.75">
      <c r="A216" s="20"/>
      <c r="B216" s="21"/>
      <c r="C216" s="8"/>
      <c r="D216" s="8"/>
      <c r="E216" s="21"/>
      <c r="F216" s="8"/>
      <c r="G216" s="8"/>
      <c r="H216" s="8"/>
      <c r="I216" s="8"/>
    </row>
    <row r="217" spans="1:9" ht="15.75">
      <c r="A217" s="150" t="s">
        <v>353</v>
      </c>
      <c r="B217" s="150"/>
      <c r="C217" s="150"/>
      <c r="D217" s="101">
        <f>SUM(D193:D216)</f>
        <v>1</v>
      </c>
      <c r="E217" s="106">
        <f>SUM(E195:E216)</f>
        <v>1.8181818181818181</v>
      </c>
      <c r="F217" s="105"/>
      <c r="G217" s="102">
        <f>SUM(G193:G216)</f>
        <v>10000</v>
      </c>
      <c r="H217" s="103">
        <f>SUM(H193:H216)</f>
        <v>0.024405762395747734</v>
      </c>
      <c r="I217" s="104"/>
    </row>
    <row r="218" spans="1:9" ht="15.75">
      <c r="A218" s="150" t="s">
        <v>369</v>
      </c>
      <c r="B218" s="150"/>
      <c r="C218" s="150"/>
      <c r="D218" s="107">
        <f>D34+D71+D108+D144+D180+D217</f>
        <v>55</v>
      </c>
      <c r="E218" s="108">
        <f>E34+E71+E108+E144+E180+E217</f>
        <v>99.99999999999999</v>
      </c>
      <c r="F218" s="112"/>
      <c r="G218" s="114">
        <f>G34+G71+G108+G144+G180+G217</f>
        <v>22890470</v>
      </c>
      <c r="H218" s="113">
        <f>H34+H71+H108+H144+H180+H217</f>
        <v>55.865937194699164</v>
      </c>
      <c r="I218" s="115"/>
    </row>
    <row r="219" ht="15.75">
      <c r="I219" s="1">
        <v>8</v>
      </c>
    </row>
    <row r="793" ht="15.75">
      <c r="K793" s="38"/>
    </row>
    <row r="974" ht="15.75">
      <c r="J974" s="21"/>
    </row>
    <row r="975" ht="15.75">
      <c r="J975" s="21"/>
    </row>
    <row r="976" ht="15.75">
      <c r="J976" s="21"/>
    </row>
    <row r="977" ht="15.75">
      <c r="J977" s="21"/>
    </row>
    <row r="978" ht="15.75">
      <c r="J978" s="21"/>
    </row>
    <row r="979" ht="15.75">
      <c r="J979" s="21"/>
    </row>
    <row r="980" ht="15.75">
      <c r="J980" s="21"/>
    </row>
    <row r="981" ht="15.75">
      <c r="J981" s="21"/>
    </row>
    <row r="982" ht="15.75">
      <c r="J982" s="21"/>
    </row>
    <row r="983" ht="15.75">
      <c r="J983" s="21"/>
    </row>
    <row r="984" ht="15.75">
      <c r="J984" s="21"/>
    </row>
    <row r="985" ht="15.75">
      <c r="J985" s="21"/>
    </row>
  </sheetData>
  <sheetProtection/>
  <mergeCells count="84">
    <mergeCell ref="A153:C154"/>
    <mergeCell ref="E163:F163"/>
    <mergeCell ref="A180:C180"/>
    <mergeCell ref="A217:C217"/>
    <mergeCell ref="A218:C218"/>
    <mergeCell ref="A71:C71"/>
    <mergeCell ref="E99:F99"/>
    <mergeCell ref="A108:C108"/>
    <mergeCell ref="E126:F126"/>
    <mergeCell ref="E158:F158"/>
    <mergeCell ref="A151:I151"/>
    <mergeCell ref="E154:F154"/>
    <mergeCell ref="E166:F166"/>
    <mergeCell ref="E96:F96"/>
    <mergeCell ref="A117:I117"/>
    <mergeCell ref="A118:C119"/>
    <mergeCell ref="D118:D119"/>
    <mergeCell ref="E118:F118"/>
    <mergeCell ref="D153:D154"/>
    <mergeCell ref="E153:F153"/>
    <mergeCell ref="E119:F119"/>
    <mergeCell ref="E50:F50"/>
    <mergeCell ref="I153:I154"/>
    <mergeCell ref="G153:G154"/>
    <mergeCell ref="G82:G83"/>
    <mergeCell ref="I82:I83"/>
    <mergeCell ref="E90:F90"/>
    <mergeCell ref="E93:F93"/>
    <mergeCell ref="A114:I114"/>
    <mergeCell ref="A82:C83"/>
    <mergeCell ref="E123:F123"/>
    <mergeCell ref="A79:I79"/>
    <mergeCell ref="A149:I149"/>
    <mergeCell ref="D82:D83"/>
    <mergeCell ref="E53:F53"/>
    <mergeCell ref="E87:F87"/>
    <mergeCell ref="A78:I78"/>
    <mergeCell ref="A115:I115"/>
    <mergeCell ref="A40:I40"/>
    <mergeCell ref="A42:I42"/>
    <mergeCell ref="A34:C34"/>
    <mergeCell ref="A44:I44"/>
    <mergeCell ref="E45:F45"/>
    <mergeCell ref="A45:C46"/>
    <mergeCell ref="D45:D46"/>
    <mergeCell ref="G45:G46"/>
    <mergeCell ref="I45:I46"/>
    <mergeCell ref="E46:F46"/>
    <mergeCell ref="E10:F10"/>
    <mergeCell ref="G9:G10"/>
    <mergeCell ref="I9:I10"/>
    <mergeCell ref="E17:F17"/>
    <mergeCell ref="E14:F14"/>
    <mergeCell ref="E20:F20"/>
    <mergeCell ref="A4:I4"/>
    <mergeCell ref="A5:I5"/>
    <mergeCell ref="A81:I81"/>
    <mergeCell ref="A41:I41"/>
    <mergeCell ref="A77:I77"/>
    <mergeCell ref="A8:I8"/>
    <mergeCell ref="A6:I6"/>
    <mergeCell ref="A9:C10"/>
    <mergeCell ref="D9:D10"/>
    <mergeCell ref="E9:F9"/>
    <mergeCell ref="A190:C191"/>
    <mergeCell ref="D190:D191"/>
    <mergeCell ref="E190:F190"/>
    <mergeCell ref="E83:F83"/>
    <mergeCell ref="A113:I113"/>
    <mergeCell ref="E82:F82"/>
    <mergeCell ref="I190:I191"/>
    <mergeCell ref="E191:F191"/>
    <mergeCell ref="A150:I150"/>
    <mergeCell ref="I118:I119"/>
    <mergeCell ref="G190:G191"/>
    <mergeCell ref="E102:F102"/>
    <mergeCell ref="A144:C144"/>
    <mergeCell ref="G118:G119"/>
    <mergeCell ref="E195:F195"/>
    <mergeCell ref="B196:C196"/>
    <mergeCell ref="A186:I186"/>
    <mergeCell ref="A187:I187"/>
    <mergeCell ref="A188:I188"/>
    <mergeCell ref="A189:I189"/>
  </mergeCells>
  <printOptions horizontalCentered="1"/>
  <pageMargins left="0.6299212598425197" right="0.2362204724409449" top="0.1968503937007874" bottom="0.15748031496062992" header="0.11811023622047245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4"/>
  <sheetViews>
    <sheetView zoomScale="120" zoomScaleNormal="120" zoomScalePageLayoutView="0" workbookViewId="0" topLeftCell="A1">
      <selection activeCell="D558" sqref="D558"/>
    </sheetView>
  </sheetViews>
  <sheetFormatPr defaultColWidth="9.140625" defaultRowHeight="12.75"/>
  <cols>
    <col min="1" max="1" width="5.57421875" style="1" bestFit="1" customWidth="1"/>
    <col min="2" max="2" width="27.57421875" style="1" customWidth="1"/>
    <col min="3" max="3" width="29.140625" style="1" customWidth="1"/>
    <col min="4" max="4" width="10.28125" style="1" customWidth="1"/>
    <col min="5" max="5" width="14.7109375" style="1" bestFit="1" customWidth="1"/>
    <col min="6" max="6" width="10.140625" style="1" customWidth="1"/>
    <col min="7" max="18" width="3.7109375" style="1" customWidth="1"/>
    <col min="19" max="16384" width="9.140625" style="1" customWidth="1"/>
  </cols>
  <sheetData>
    <row r="1" ht="15.75">
      <c r="I1" s="2"/>
    </row>
    <row r="2" spans="1:18" ht="15.75">
      <c r="A2" s="138" t="s">
        <v>125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8" ht="15.75">
      <c r="A3" s="138" t="s">
        <v>126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1:18" ht="15.75">
      <c r="A4" s="138" t="s">
        <v>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18" ht="15.75">
      <c r="A6" s="151" t="s">
        <v>157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8" ht="15.75">
      <c r="A7" s="151" t="s">
        <v>127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</row>
    <row r="8" spans="1:9" ht="15.75">
      <c r="A8" s="3"/>
      <c r="B8" s="3"/>
      <c r="C8" s="3"/>
      <c r="D8" s="3"/>
      <c r="E8" s="3"/>
      <c r="F8" s="3"/>
      <c r="G8" s="3"/>
      <c r="H8" s="3"/>
      <c r="I8" s="3"/>
    </row>
    <row r="9" spans="1:18" ht="15.75">
      <c r="A9" s="129" t="s">
        <v>10</v>
      </c>
      <c r="B9" s="129" t="s">
        <v>136</v>
      </c>
      <c r="C9" s="4" t="s">
        <v>137</v>
      </c>
      <c r="D9" s="153" t="s">
        <v>139</v>
      </c>
      <c r="E9" s="129" t="s">
        <v>11</v>
      </c>
      <c r="F9" s="153" t="s">
        <v>140</v>
      </c>
      <c r="G9" s="133" t="s">
        <v>128</v>
      </c>
      <c r="H9" s="134"/>
      <c r="I9" s="135"/>
      <c r="J9" s="133" t="s">
        <v>129</v>
      </c>
      <c r="K9" s="134"/>
      <c r="L9" s="134"/>
      <c r="M9" s="134"/>
      <c r="N9" s="134"/>
      <c r="O9" s="134"/>
      <c r="P9" s="134"/>
      <c r="Q9" s="134"/>
      <c r="R9" s="135"/>
    </row>
    <row r="10" spans="1:18" ht="15.75">
      <c r="A10" s="152"/>
      <c r="B10" s="152"/>
      <c r="C10" s="5" t="s">
        <v>138</v>
      </c>
      <c r="D10" s="154"/>
      <c r="E10" s="152"/>
      <c r="F10" s="154"/>
      <c r="G10" s="27" t="s">
        <v>12</v>
      </c>
      <c r="H10" s="27" t="s">
        <v>13</v>
      </c>
      <c r="I10" s="17" t="s">
        <v>14</v>
      </c>
      <c r="J10" s="27" t="s">
        <v>15</v>
      </c>
      <c r="K10" s="27" t="s">
        <v>16</v>
      </c>
      <c r="L10" s="27" t="s">
        <v>17</v>
      </c>
      <c r="M10" s="27" t="s">
        <v>18</v>
      </c>
      <c r="N10" s="27" t="s">
        <v>19</v>
      </c>
      <c r="O10" s="27" t="s">
        <v>20</v>
      </c>
      <c r="P10" s="27" t="s">
        <v>21</v>
      </c>
      <c r="Q10" s="27" t="s">
        <v>22</v>
      </c>
      <c r="R10" s="27" t="s">
        <v>23</v>
      </c>
    </row>
    <row r="11" spans="1:18" ht="15.75">
      <c r="A11" s="51"/>
      <c r="B11" s="7"/>
      <c r="C11" s="7"/>
      <c r="D11" s="7"/>
      <c r="E11" s="7"/>
      <c r="F11" s="7"/>
      <c r="G11" s="48"/>
      <c r="H11" s="48"/>
      <c r="I11" s="37"/>
      <c r="J11" s="48"/>
      <c r="K11" s="48"/>
      <c r="L11" s="48"/>
      <c r="M11" s="48"/>
      <c r="N11" s="48"/>
      <c r="O11" s="48"/>
      <c r="P11" s="48"/>
      <c r="Q11" s="48"/>
      <c r="R11" s="48"/>
    </row>
    <row r="12" spans="1:18" ht="15.75">
      <c r="A12" s="9">
        <v>1</v>
      </c>
      <c r="B12" s="7" t="s">
        <v>132</v>
      </c>
      <c r="C12" s="7" t="s">
        <v>307</v>
      </c>
      <c r="D12" s="11">
        <v>1160000</v>
      </c>
      <c r="E12" s="33" t="s">
        <v>135</v>
      </c>
      <c r="F12" s="6" t="s">
        <v>57</v>
      </c>
      <c r="G12" s="26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6"/>
    </row>
    <row r="13" spans="1:18" ht="15.75">
      <c r="A13" s="9"/>
      <c r="B13" s="7" t="s">
        <v>133</v>
      </c>
      <c r="C13" s="7" t="s">
        <v>133</v>
      </c>
      <c r="D13" s="11"/>
      <c r="E13" s="6"/>
      <c r="F13" s="6"/>
      <c r="G13" s="26"/>
      <c r="H13" s="12"/>
      <c r="I13" s="8"/>
      <c r="J13" s="12"/>
      <c r="K13" s="12"/>
      <c r="L13" s="12"/>
      <c r="M13" s="7"/>
      <c r="N13" s="7"/>
      <c r="O13" s="7"/>
      <c r="P13" s="7"/>
      <c r="Q13" s="7"/>
      <c r="R13" s="7"/>
    </row>
    <row r="14" spans="1:18" ht="15.75">
      <c r="A14" s="9"/>
      <c r="B14" s="7" t="s">
        <v>130</v>
      </c>
      <c r="C14" s="7" t="s">
        <v>130</v>
      </c>
      <c r="D14" s="11"/>
      <c r="E14" s="6"/>
      <c r="F14" s="6"/>
      <c r="G14" s="26"/>
      <c r="H14" s="12"/>
      <c r="I14" s="8"/>
      <c r="J14" s="12"/>
      <c r="K14" s="12"/>
      <c r="L14" s="12"/>
      <c r="M14" s="8"/>
      <c r="N14" s="8"/>
      <c r="O14" s="8"/>
      <c r="P14" s="8"/>
      <c r="Q14" s="8"/>
      <c r="R14" s="7"/>
    </row>
    <row r="15" spans="1:18" ht="15.75">
      <c r="A15" s="9"/>
      <c r="B15" s="10" t="s">
        <v>131</v>
      </c>
      <c r="C15" s="10" t="s">
        <v>131</v>
      </c>
      <c r="D15" s="11"/>
      <c r="E15" s="6"/>
      <c r="F15" s="6"/>
      <c r="G15" s="26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26"/>
    </row>
    <row r="16" spans="1:18" ht="15.75">
      <c r="A16" s="6"/>
      <c r="B16" s="7"/>
      <c r="C16" s="7" t="s">
        <v>134</v>
      </c>
      <c r="D16" s="7"/>
      <c r="E16" s="6"/>
      <c r="F16" s="6"/>
      <c r="G16" s="7"/>
      <c r="H16" s="7"/>
      <c r="I16" s="8"/>
      <c r="J16" s="7"/>
      <c r="K16" s="7"/>
      <c r="L16" s="7"/>
      <c r="M16" s="7"/>
      <c r="N16" s="7"/>
      <c r="O16" s="12"/>
      <c r="P16" s="12"/>
      <c r="Q16" s="12"/>
      <c r="R16" s="7"/>
    </row>
    <row r="17" spans="1:18" ht="15.75">
      <c r="A17" s="6"/>
      <c r="B17" s="7"/>
      <c r="C17" s="7"/>
      <c r="D17" s="7"/>
      <c r="E17" s="33"/>
      <c r="F17" s="6"/>
      <c r="G17" s="7"/>
      <c r="H17" s="7"/>
      <c r="I17" s="8"/>
      <c r="J17" s="8"/>
      <c r="K17" s="8"/>
      <c r="L17" s="8"/>
      <c r="M17" s="7"/>
      <c r="N17" s="7"/>
      <c r="O17" s="12"/>
      <c r="P17" s="12"/>
      <c r="Q17" s="12"/>
      <c r="R17" s="7"/>
    </row>
    <row r="18" spans="1:18" ht="15.75">
      <c r="A18" s="9"/>
      <c r="B18" s="7"/>
      <c r="C18" s="7"/>
      <c r="D18" s="11"/>
      <c r="E18" s="33"/>
      <c r="F18" s="6"/>
      <c r="G18" s="7"/>
      <c r="H18" s="7"/>
      <c r="I18" s="8"/>
      <c r="J18" s="12"/>
      <c r="K18" s="12"/>
      <c r="L18" s="12"/>
      <c r="M18" s="7"/>
      <c r="N18" s="7"/>
      <c r="O18" s="7"/>
      <c r="P18" s="7"/>
      <c r="Q18" s="7"/>
      <c r="R18" s="7"/>
    </row>
    <row r="19" spans="1:18" ht="15.75">
      <c r="A19" s="6"/>
      <c r="B19" s="7"/>
      <c r="C19" s="7"/>
      <c r="D19" s="7"/>
      <c r="E19" s="6"/>
      <c r="F19" s="7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7"/>
    </row>
    <row r="20" spans="1:18" ht="15.75">
      <c r="A20" s="9"/>
      <c r="B20" s="7"/>
      <c r="C20" s="7"/>
      <c r="D20" s="11"/>
      <c r="E20" s="6"/>
      <c r="F20" s="6"/>
      <c r="G20" s="26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7"/>
    </row>
    <row r="21" spans="1:18" ht="15.75">
      <c r="A21" s="9"/>
      <c r="B21" s="7"/>
      <c r="C21" s="7"/>
      <c r="D21" s="11"/>
      <c r="E21" s="6"/>
      <c r="F21" s="6"/>
      <c r="G21" s="26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7"/>
    </row>
    <row r="22" spans="1:18" ht="15.75">
      <c r="A22" s="9"/>
      <c r="B22" s="7"/>
      <c r="C22" s="7"/>
      <c r="D22" s="11"/>
      <c r="E22" s="6"/>
      <c r="F22" s="6"/>
      <c r="G22" s="7"/>
      <c r="H22" s="7"/>
      <c r="I22" s="8"/>
      <c r="J22" s="7"/>
      <c r="K22" s="7"/>
      <c r="L22" s="7"/>
      <c r="M22" s="7"/>
      <c r="N22" s="7"/>
      <c r="O22" s="12"/>
      <c r="P22" s="12"/>
      <c r="Q22" s="12"/>
      <c r="R22" s="7"/>
    </row>
    <row r="23" spans="1:18" ht="15.75">
      <c r="A23" s="9"/>
      <c r="B23" s="7"/>
      <c r="C23" s="7"/>
      <c r="D23" s="11"/>
      <c r="E23" s="6"/>
      <c r="F23" s="6"/>
      <c r="G23" s="26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26"/>
    </row>
    <row r="24" spans="1:18" ht="15.75">
      <c r="A24" s="9"/>
      <c r="B24" s="7"/>
      <c r="C24" s="7"/>
      <c r="D24" s="11"/>
      <c r="E24" s="6"/>
      <c r="F24" s="6"/>
      <c r="G24" s="26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26"/>
    </row>
    <row r="25" spans="1:18" ht="15.75">
      <c r="A25" s="9"/>
      <c r="B25" s="7"/>
      <c r="C25" s="7"/>
      <c r="D25" s="11"/>
      <c r="E25" s="6"/>
      <c r="F25" s="6"/>
      <c r="G25" s="26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7"/>
    </row>
    <row r="26" spans="1:18" ht="15.75">
      <c r="A26" s="6"/>
      <c r="B26" s="7"/>
      <c r="C26" s="7"/>
      <c r="D26" s="7"/>
      <c r="E26" s="6"/>
      <c r="F26" s="6"/>
      <c r="G26" s="7"/>
      <c r="H26" s="7"/>
      <c r="I26" s="8"/>
      <c r="J26" s="7"/>
      <c r="K26" s="7"/>
      <c r="L26" s="7"/>
      <c r="M26" s="7"/>
      <c r="N26" s="7"/>
      <c r="O26" s="12"/>
      <c r="P26" s="12"/>
      <c r="Q26" s="7"/>
      <c r="R26" s="7"/>
    </row>
    <row r="27" spans="1:18" ht="15.75">
      <c r="A27" s="6"/>
      <c r="B27" s="7"/>
      <c r="C27" s="7"/>
      <c r="D27" s="7"/>
      <c r="E27" s="6"/>
      <c r="F27" s="6"/>
      <c r="G27" s="7"/>
      <c r="H27" s="8"/>
      <c r="I27" s="8"/>
      <c r="J27" s="8"/>
      <c r="K27" s="8"/>
      <c r="L27" s="8"/>
      <c r="M27" s="8"/>
      <c r="N27" s="8"/>
      <c r="O27" s="12"/>
      <c r="P27" s="12"/>
      <c r="Q27" s="8"/>
      <c r="R27" s="7"/>
    </row>
    <row r="28" spans="1:18" ht="15.75">
      <c r="A28" s="9"/>
      <c r="B28" s="7"/>
      <c r="C28" s="7"/>
      <c r="D28" s="11"/>
      <c r="E28" s="6"/>
      <c r="F28" s="6"/>
      <c r="G28" s="26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7"/>
    </row>
    <row r="29" spans="1:18" ht="15.75">
      <c r="A29" s="6"/>
      <c r="B29" s="7"/>
      <c r="C29" s="7"/>
      <c r="D29" s="7"/>
      <c r="E29" s="6"/>
      <c r="F29" s="6"/>
      <c r="G29" s="7"/>
      <c r="H29" s="7"/>
      <c r="I29" s="8"/>
      <c r="J29" s="7"/>
      <c r="K29" s="7"/>
      <c r="L29" s="7"/>
      <c r="M29" s="7"/>
      <c r="N29" s="7"/>
      <c r="O29" s="12"/>
      <c r="P29" s="12"/>
      <c r="Q29" s="7"/>
      <c r="R29" s="7"/>
    </row>
    <row r="30" spans="1:18" ht="15.75">
      <c r="A30" s="6"/>
      <c r="B30" s="7"/>
      <c r="C30" s="7"/>
      <c r="D30" s="7"/>
      <c r="E30" s="6"/>
      <c r="F30" s="6"/>
      <c r="G30" s="7"/>
      <c r="H30" s="7"/>
      <c r="I30" s="8"/>
      <c r="J30" s="7"/>
      <c r="K30" s="7"/>
      <c r="L30" s="7"/>
      <c r="M30" s="7"/>
      <c r="N30" s="7"/>
      <c r="O30" s="12"/>
      <c r="P30" s="12"/>
      <c r="Q30" s="7"/>
      <c r="R30" s="7"/>
    </row>
    <row r="31" spans="1:18" ht="15.75">
      <c r="A31" s="6"/>
      <c r="B31" s="7"/>
      <c r="C31" s="7"/>
      <c r="D31" s="7"/>
      <c r="E31" s="6"/>
      <c r="F31" s="6"/>
      <c r="G31" s="7"/>
      <c r="H31" s="8"/>
      <c r="I31" s="8"/>
      <c r="J31" s="8"/>
      <c r="K31" s="8"/>
      <c r="L31" s="8"/>
      <c r="M31" s="8"/>
      <c r="N31" s="8"/>
      <c r="O31" s="12"/>
      <c r="P31" s="12"/>
      <c r="Q31" s="8"/>
      <c r="R31" s="7"/>
    </row>
    <row r="32" spans="1:18" ht="15.75">
      <c r="A32" s="9"/>
      <c r="B32" s="10"/>
      <c r="C32" s="7"/>
      <c r="D32" s="11"/>
      <c r="E32" s="6"/>
      <c r="F32" s="6"/>
      <c r="G32" s="26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6"/>
    </row>
    <row r="33" spans="1:18" ht="15.75">
      <c r="A33" s="6"/>
      <c r="B33" s="7"/>
      <c r="C33" s="7"/>
      <c r="D33" s="7"/>
      <c r="E33" s="6"/>
      <c r="F33" s="6"/>
      <c r="G33" s="7"/>
      <c r="H33" s="7"/>
      <c r="I33" s="8"/>
      <c r="J33" s="7"/>
      <c r="K33" s="7"/>
      <c r="L33" s="7"/>
      <c r="M33" s="7"/>
      <c r="N33" s="7"/>
      <c r="O33" s="12"/>
      <c r="P33" s="12"/>
      <c r="Q33" s="12"/>
      <c r="R33" s="7"/>
    </row>
    <row r="34" spans="1:18" ht="15.75">
      <c r="A34" s="9"/>
      <c r="B34" s="7"/>
      <c r="C34" s="7"/>
      <c r="D34" s="11"/>
      <c r="E34" s="33"/>
      <c r="F34" s="6"/>
      <c r="G34" s="26"/>
      <c r="H34" s="12"/>
      <c r="I34" s="12"/>
      <c r="J34" s="12"/>
      <c r="K34" s="12"/>
      <c r="L34" s="12"/>
      <c r="M34" s="12"/>
      <c r="N34" s="12"/>
      <c r="O34" s="12"/>
      <c r="P34" s="12"/>
      <c r="Q34" s="7"/>
      <c r="R34" s="7"/>
    </row>
    <row r="35" spans="1:18" ht="15.75">
      <c r="A35" s="14"/>
      <c r="B35" s="14"/>
      <c r="C35" s="14"/>
      <c r="D35" s="14"/>
      <c r="E35" s="14"/>
      <c r="F35" s="14"/>
      <c r="G35" s="14"/>
      <c r="H35" s="14"/>
      <c r="I35" s="117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5.75">
      <c r="A36" s="21"/>
      <c r="B36" s="21"/>
      <c r="C36" s="21"/>
      <c r="D36" s="21"/>
      <c r="E36" s="21"/>
      <c r="F36" s="21"/>
      <c r="G36" s="21"/>
      <c r="H36" s="21"/>
      <c r="I36" s="123"/>
      <c r="J36" s="21"/>
      <c r="K36" s="21"/>
      <c r="L36" s="21"/>
      <c r="M36" s="21"/>
      <c r="N36" s="21"/>
      <c r="O36" s="21"/>
      <c r="P36" s="21"/>
      <c r="Q36" s="21"/>
      <c r="R36" s="49">
        <v>9</v>
      </c>
    </row>
    <row r="37" spans="9:18" ht="15.75">
      <c r="I37" s="2"/>
      <c r="R37" s="19"/>
    </row>
    <row r="38" spans="1:18" ht="15.75">
      <c r="A38" s="138" t="s">
        <v>125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</row>
    <row r="39" spans="1:18" ht="15.75">
      <c r="A39" s="138" t="s">
        <v>126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</row>
    <row r="40" spans="1:18" ht="15.75">
      <c r="A40" s="138" t="s">
        <v>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</row>
    <row r="41" spans="1:9" ht="15.75">
      <c r="A41" s="3"/>
      <c r="B41" s="3"/>
      <c r="C41" s="3"/>
      <c r="D41" s="3"/>
      <c r="E41" s="3"/>
      <c r="F41" s="3"/>
      <c r="G41" s="3"/>
      <c r="H41" s="3"/>
      <c r="I41" s="3"/>
    </row>
    <row r="42" spans="1:18" ht="15.75">
      <c r="A42" s="151" t="s">
        <v>157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</row>
    <row r="43" spans="1:18" ht="15.75">
      <c r="A43" s="151" t="s">
        <v>146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</row>
    <row r="44" spans="1:9" ht="15.75">
      <c r="A44" s="3"/>
      <c r="B44" s="3"/>
      <c r="C44" s="3"/>
      <c r="D44" s="3"/>
      <c r="E44" s="3"/>
      <c r="F44" s="3"/>
      <c r="G44" s="3"/>
      <c r="H44" s="3"/>
      <c r="I44" s="3"/>
    </row>
    <row r="45" spans="1:18" ht="15.75" customHeight="1">
      <c r="A45" s="129" t="s">
        <v>10</v>
      </c>
      <c r="B45" s="129" t="s">
        <v>136</v>
      </c>
      <c r="C45" s="4" t="s">
        <v>137</v>
      </c>
      <c r="D45" s="153" t="s">
        <v>139</v>
      </c>
      <c r="E45" s="129" t="s">
        <v>11</v>
      </c>
      <c r="F45" s="153" t="s">
        <v>140</v>
      </c>
      <c r="G45" s="133" t="s">
        <v>128</v>
      </c>
      <c r="H45" s="134"/>
      <c r="I45" s="135"/>
      <c r="J45" s="133" t="s">
        <v>129</v>
      </c>
      <c r="K45" s="134"/>
      <c r="L45" s="134"/>
      <c r="M45" s="134"/>
      <c r="N45" s="134"/>
      <c r="O45" s="134"/>
      <c r="P45" s="134"/>
      <c r="Q45" s="134"/>
      <c r="R45" s="135"/>
    </row>
    <row r="46" spans="1:18" ht="15.75">
      <c r="A46" s="152"/>
      <c r="B46" s="152"/>
      <c r="C46" s="5" t="s">
        <v>138</v>
      </c>
      <c r="D46" s="154"/>
      <c r="E46" s="152"/>
      <c r="F46" s="154"/>
      <c r="G46" s="27" t="s">
        <v>12</v>
      </c>
      <c r="H46" s="27" t="s">
        <v>13</v>
      </c>
      <c r="I46" s="17" t="s">
        <v>14</v>
      </c>
      <c r="J46" s="27" t="s">
        <v>15</v>
      </c>
      <c r="K46" s="27" t="s">
        <v>16</v>
      </c>
      <c r="L46" s="27" t="s">
        <v>17</v>
      </c>
      <c r="M46" s="27" t="s">
        <v>18</v>
      </c>
      <c r="N46" s="27" t="s">
        <v>19</v>
      </c>
      <c r="O46" s="27" t="s">
        <v>20</v>
      </c>
      <c r="P46" s="27" t="s">
        <v>21</v>
      </c>
      <c r="Q46" s="27" t="s">
        <v>22</v>
      </c>
      <c r="R46" s="27" t="s">
        <v>23</v>
      </c>
    </row>
    <row r="47" spans="1:18" ht="15.75">
      <c r="A47" s="51"/>
      <c r="B47" s="7"/>
      <c r="C47" s="7"/>
      <c r="D47" s="7"/>
      <c r="E47" s="7"/>
      <c r="F47" s="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1:18" ht="15.75">
      <c r="A48" s="9">
        <v>1</v>
      </c>
      <c r="B48" s="7" t="s">
        <v>147</v>
      </c>
      <c r="C48" s="7" t="s">
        <v>308</v>
      </c>
      <c r="D48" s="11">
        <v>30000</v>
      </c>
      <c r="E48" s="6" t="s">
        <v>29</v>
      </c>
      <c r="F48" s="6" t="s">
        <v>25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ht="15.75">
      <c r="A49" s="9"/>
      <c r="B49" s="7" t="s">
        <v>148</v>
      </c>
      <c r="C49" s="7" t="s">
        <v>152</v>
      </c>
      <c r="D49" s="11"/>
      <c r="E49" s="6"/>
      <c r="F49" s="6"/>
      <c r="G49" s="26"/>
      <c r="H49" s="26"/>
      <c r="I49" s="7"/>
      <c r="J49" s="26"/>
      <c r="K49" s="26"/>
      <c r="L49" s="26"/>
      <c r="M49" s="7"/>
      <c r="N49" s="7"/>
      <c r="O49" s="7"/>
      <c r="P49" s="7"/>
      <c r="Q49" s="7"/>
      <c r="R49" s="7"/>
    </row>
    <row r="50" spans="1:18" ht="15.75">
      <c r="A50" s="9"/>
      <c r="B50" s="7"/>
      <c r="C50" s="7"/>
      <c r="D50" s="11"/>
      <c r="E50" s="6"/>
      <c r="F50" s="6"/>
      <c r="G50" s="26"/>
      <c r="H50" s="26"/>
      <c r="I50" s="7"/>
      <c r="J50" s="26"/>
      <c r="K50" s="26"/>
      <c r="L50" s="26"/>
      <c r="M50" s="7"/>
      <c r="N50" s="7"/>
      <c r="O50" s="7"/>
      <c r="P50" s="7"/>
      <c r="Q50" s="7"/>
      <c r="R50" s="7"/>
    </row>
    <row r="51" spans="1:18" ht="15.75">
      <c r="A51" s="9"/>
      <c r="B51" s="10"/>
      <c r="C51" s="7"/>
      <c r="D51" s="11"/>
      <c r="E51" s="6"/>
      <c r="F51" s="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ht="15.75">
      <c r="A52" s="6"/>
      <c r="B52" s="7"/>
      <c r="C52" s="7"/>
      <c r="D52" s="7"/>
      <c r="E52" s="6"/>
      <c r="F52" s="6"/>
      <c r="G52" s="7"/>
      <c r="H52" s="7"/>
      <c r="I52" s="7"/>
      <c r="J52" s="7"/>
      <c r="K52" s="7"/>
      <c r="L52" s="7"/>
      <c r="M52" s="7"/>
      <c r="N52" s="7"/>
      <c r="O52" s="26"/>
      <c r="P52" s="26"/>
      <c r="Q52" s="26"/>
      <c r="R52" s="7"/>
    </row>
    <row r="53" spans="1:18" ht="15.75">
      <c r="A53" s="6"/>
      <c r="B53" s="7"/>
      <c r="C53" s="7"/>
      <c r="D53" s="7"/>
      <c r="E53" s="7"/>
      <c r="F53" s="7"/>
      <c r="G53" s="7"/>
      <c r="H53" s="7"/>
      <c r="I53" s="8"/>
      <c r="J53" s="7"/>
      <c r="K53" s="7"/>
      <c r="L53" s="7"/>
      <c r="M53" s="7"/>
      <c r="N53" s="7"/>
      <c r="O53" s="7"/>
      <c r="P53" s="7"/>
      <c r="Q53" s="7"/>
      <c r="R53" s="7"/>
    </row>
    <row r="54" spans="1:18" ht="15.75">
      <c r="A54" s="9">
        <v>2</v>
      </c>
      <c r="B54" s="7" t="s">
        <v>147</v>
      </c>
      <c r="C54" s="7" t="s">
        <v>309</v>
      </c>
      <c r="D54" s="11">
        <v>32500</v>
      </c>
      <c r="E54" s="33" t="s">
        <v>29</v>
      </c>
      <c r="F54" s="6" t="s">
        <v>25</v>
      </c>
      <c r="G54" s="26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26"/>
    </row>
    <row r="55" spans="1:18" ht="15.75">
      <c r="A55" s="9"/>
      <c r="B55" s="7" t="s">
        <v>148</v>
      </c>
      <c r="C55" s="7" t="s">
        <v>149</v>
      </c>
      <c r="D55" s="11"/>
      <c r="E55" s="6" t="s">
        <v>153</v>
      </c>
      <c r="F55" s="6"/>
      <c r="G55" s="26"/>
      <c r="H55" s="12"/>
      <c r="I55" s="8"/>
      <c r="J55" s="12"/>
      <c r="K55" s="12"/>
      <c r="L55" s="12"/>
      <c r="M55" s="7"/>
      <c r="N55" s="7"/>
      <c r="O55" s="7"/>
      <c r="P55" s="7"/>
      <c r="Q55" s="7"/>
      <c r="R55" s="7"/>
    </row>
    <row r="56" spans="1:18" ht="15.75">
      <c r="A56" s="9"/>
      <c r="B56" s="7"/>
      <c r="C56" s="7" t="s">
        <v>150</v>
      </c>
      <c r="D56" s="11"/>
      <c r="E56" s="6" t="s">
        <v>154</v>
      </c>
      <c r="F56" s="6"/>
      <c r="G56" s="26"/>
      <c r="H56" s="12"/>
      <c r="I56" s="8"/>
      <c r="J56" s="12"/>
      <c r="K56" s="12"/>
      <c r="L56" s="12"/>
      <c r="M56" s="8"/>
      <c r="N56" s="8"/>
      <c r="O56" s="8"/>
      <c r="P56" s="8"/>
      <c r="Q56" s="8"/>
      <c r="R56" s="7"/>
    </row>
    <row r="57" spans="1:18" ht="15.75">
      <c r="A57" s="9"/>
      <c r="B57" s="10"/>
      <c r="C57" s="7" t="s">
        <v>151</v>
      </c>
      <c r="D57" s="11"/>
      <c r="E57" s="6"/>
      <c r="F57" s="6"/>
      <c r="G57" s="26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26"/>
    </row>
    <row r="58" spans="1:18" ht="15.75">
      <c r="A58" s="16"/>
      <c r="B58" s="14"/>
      <c r="C58" s="14"/>
      <c r="D58" s="14"/>
      <c r="E58" s="16"/>
      <c r="F58" s="16"/>
      <c r="G58" s="14"/>
      <c r="H58" s="14"/>
      <c r="I58" s="18"/>
      <c r="J58" s="14"/>
      <c r="K58" s="14"/>
      <c r="L58" s="14"/>
      <c r="M58" s="14"/>
      <c r="N58" s="14"/>
      <c r="O58" s="17"/>
      <c r="P58" s="17"/>
      <c r="Q58" s="17"/>
      <c r="R58" s="14"/>
    </row>
    <row r="59" spans="1:18" ht="15.75">
      <c r="A59" s="22"/>
      <c r="B59" s="21"/>
      <c r="C59" s="21"/>
      <c r="D59" s="23"/>
      <c r="E59" s="24"/>
      <c r="F59" s="24"/>
      <c r="G59" s="21"/>
      <c r="H59" s="21"/>
      <c r="I59" s="21"/>
      <c r="J59" s="21"/>
      <c r="K59" s="21"/>
      <c r="L59" s="21"/>
      <c r="M59" s="21"/>
      <c r="N59" s="21"/>
      <c r="O59" s="25"/>
      <c r="P59" s="25"/>
      <c r="Q59" s="25"/>
      <c r="R59" s="21"/>
    </row>
    <row r="60" spans="1:18" ht="15.75">
      <c r="A60" s="22"/>
      <c r="B60" s="21"/>
      <c r="C60" s="21"/>
      <c r="D60" s="23"/>
      <c r="E60" s="24"/>
      <c r="F60" s="24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5.75">
      <c r="A61" s="22"/>
      <c r="B61" s="21"/>
      <c r="C61" s="21"/>
      <c r="D61" s="23"/>
      <c r="E61" s="24"/>
      <c r="F61" s="24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5.75">
      <c r="A62" s="22"/>
      <c r="B62" s="21"/>
      <c r="C62" s="21"/>
      <c r="D62" s="23"/>
      <c r="E62" s="24"/>
      <c r="F62" s="24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1"/>
    </row>
    <row r="63" spans="1:18" ht="15.75">
      <c r="A63" s="24"/>
      <c r="B63" s="21"/>
      <c r="C63" s="21"/>
      <c r="D63" s="21"/>
      <c r="E63" s="24"/>
      <c r="F63" s="24"/>
      <c r="G63" s="21"/>
      <c r="H63" s="21"/>
      <c r="I63" s="21"/>
      <c r="J63" s="21"/>
      <c r="K63" s="21"/>
      <c r="L63" s="21"/>
      <c r="M63" s="21"/>
      <c r="N63" s="21"/>
      <c r="O63" s="25"/>
      <c r="P63" s="25"/>
      <c r="Q63" s="21"/>
      <c r="R63" s="21"/>
    </row>
    <row r="64" spans="1:18" ht="15.75">
      <c r="A64" s="24"/>
      <c r="B64" s="21"/>
      <c r="C64" s="21"/>
      <c r="D64" s="21"/>
      <c r="E64" s="24"/>
      <c r="F64" s="24"/>
      <c r="G64" s="21"/>
      <c r="H64" s="21"/>
      <c r="I64" s="21"/>
      <c r="J64" s="21"/>
      <c r="K64" s="21"/>
      <c r="L64" s="21"/>
      <c r="M64" s="21"/>
      <c r="N64" s="21"/>
      <c r="O64" s="25"/>
      <c r="P64" s="25"/>
      <c r="Q64" s="21"/>
      <c r="R64" s="21"/>
    </row>
    <row r="65" spans="1:18" ht="15.75">
      <c r="A65" s="22"/>
      <c r="B65" s="21"/>
      <c r="C65" s="21"/>
      <c r="D65" s="23"/>
      <c r="E65" s="24"/>
      <c r="F65" s="24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1"/>
    </row>
    <row r="66" spans="1:18" ht="15.75">
      <c r="A66" s="24"/>
      <c r="B66" s="21"/>
      <c r="C66" s="21"/>
      <c r="D66" s="21"/>
      <c r="E66" s="24"/>
      <c r="F66" s="24"/>
      <c r="G66" s="21"/>
      <c r="H66" s="21"/>
      <c r="I66" s="21"/>
      <c r="J66" s="21"/>
      <c r="K66" s="21"/>
      <c r="L66" s="21"/>
      <c r="M66" s="21"/>
      <c r="N66" s="21"/>
      <c r="O66" s="25"/>
      <c r="P66" s="25"/>
      <c r="Q66" s="21"/>
      <c r="R66" s="21"/>
    </row>
    <row r="67" spans="1:18" ht="15.75">
      <c r="A67" s="24"/>
      <c r="B67" s="21"/>
      <c r="C67" s="21"/>
      <c r="D67" s="21"/>
      <c r="E67" s="24"/>
      <c r="F67" s="24"/>
      <c r="G67" s="21"/>
      <c r="H67" s="21"/>
      <c r="I67" s="21"/>
      <c r="J67" s="21"/>
      <c r="K67" s="21"/>
      <c r="L67" s="21"/>
      <c r="M67" s="21"/>
      <c r="N67" s="21"/>
      <c r="O67" s="25"/>
      <c r="P67" s="25"/>
      <c r="Q67" s="21"/>
      <c r="R67" s="21"/>
    </row>
    <row r="68" spans="1:18" ht="15.75">
      <c r="A68" s="24"/>
      <c r="B68" s="21"/>
      <c r="C68" s="21"/>
      <c r="D68" s="21"/>
      <c r="E68" s="24"/>
      <c r="F68" s="24"/>
      <c r="G68" s="21"/>
      <c r="H68" s="21"/>
      <c r="I68" s="21"/>
      <c r="J68" s="21"/>
      <c r="K68" s="21"/>
      <c r="L68" s="21"/>
      <c r="M68" s="21"/>
      <c r="N68" s="21"/>
      <c r="O68" s="25"/>
      <c r="P68" s="25"/>
      <c r="Q68" s="21"/>
      <c r="R68" s="21"/>
    </row>
    <row r="69" spans="1:18" ht="15.75">
      <c r="A69" s="24"/>
      <c r="B69" s="21"/>
      <c r="C69" s="21"/>
      <c r="D69" s="21"/>
      <c r="E69" s="24"/>
      <c r="F69" s="24"/>
      <c r="G69" s="21"/>
      <c r="H69" s="21"/>
      <c r="I69" s="21"/>
      <c r="J69" s="21"/>
      <c r="K69" s="21"/>
      <c r="L69" s="21"/>
      <c r="M69" s="21"/>
      <c r="N69" s="21"/>
      <c r="O69" s="25"/>
      <c r="P69" s="25"/>
      <c r="Q69" s="21"/>
      <c r="R69" s="21"/>
    </row>
    <row r="70" spans="1:18" ht="15.75">
      <c r="A70" s="24"/>
      <c r="B70" s="21"/>
      <c r="C70" s="21"/>
      <c r="D70" s="21"/>
      <c r="E70" s="24"/>
      <c r="F70" s="24"/>
      <c r="G70" s="21"/>
      <c r="H70" s="21"/>
      <c r="I70" s="21"/>
      <c r="J70" s="21"/>
      <c r="K70" s="21"/>
      <c r="L70" s="21"/>
      <c r="M70" s="21"/>
      <c r="N70" s="21"/>
      <c r="O70" s="25"/>
      <c r="P70" s="25"/>
      <c r="Q70" s="21"/>
      <c r="R70" s="21"/>
    </row>
    <row r="71" spans="1:18" ht="15.75">
      <c r="A71" s="24"/>
      <c r="B71" s="21"/>
      <c r="C71" s="21"/>
      <c r="D71" s="21"/>
      <c r="E71" s="24"/>
      <c r="F71" s="24"/>
      <c r="G71" s="21"/>
      <c r="H71" s="21"/>
      <c r="I71" s="21"/>
      <c r="J71" s="21"/>
      <c r="K71" s="21"/>
      <c r="L71" s="21"/>
      <c r="M71" s="21"/>
      <c r="N71" s="21"/>
      <c r="O71" s="25"/>
      <c r="P71" s="25"/>
      <c r="Q71" s="21"/>
      <c r="R71" s="21"/>
    </row>
    <row r="72" spans="9:18" ht="15.75">
      <c r="I72" s="2"/>
      <c r="R72" s="19">
        <v>10</v>
      </c>
    </row>
    <row r="73" spans="9:18" ht="15.75">
      <c r="I73" s="2"/>
      <c r="R73" s="19"/>
    </row>
    <row r="74" spans="9:18" ht="15.75">
      <c r="I74" s="2"/>
      <c r="R74" s="19"/>
    </row>
    <row r="75" spans="1:18" ht="15.75">
      <c r="A75" s="138" t="s">
        <v>125</v>
      </c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</row>
    <row r="76" spans="1:18" ht="15.75">
      <c r="A76" s="138" t="s">
        <v>126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</row>
    <row r="77" spans="1:18" ht="15.75">
      <c r="A77" s="138" t="s">
        <v>0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</row>
    <row r="78" spans="1:9" ht="15.75">
      <c r="A78" s="3"/>
      <c r="B78" s="3"/>
      <c r="C78" s="3"/>
      <c r="D78" s="3"/>
      <c r="E78" s="3"/>
      <c r="F78" s="3"/>
      <c r="G78" s="3"/>
      <c r="H78" s="3"/>
      <c r="I78" s="3"/>
    </row>
    <row r="79" spans="1:18" ht="15.75">
      <c r="A79" s="151" t="s">
        <v>158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</row>
    <row r="80" spans="1:18" ht="15.75">
      <c r="A80" s="151" t="s">
        <v>351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</row>
    <row r="81" spans="1:9" ht="15.75">
      <c r="A81" s="3"/>
      <c r="B81" s="3"/>
      <c r="C81" s="3"/>
      <c r="D81" s="3"/>
      <c r="E81" s="3"/>
      <c r="F81" s="3"/>
      <c r="G81" s="3"/>
      <c r="H81" s="3"/>
      <c r="I81" s="3"/>
    </row>
    <row r="82" spans="1:18" ht="15.75" customHeight="1">
      <c r="A82" s="129" t="s">
        <v>10</v>
      </c>
      <c r="B82" s="129" t="s">
        <v>136</v>
      </c>
      <c r="C82" s="4" t="s">
        <v>137</v>
      </c>
      <c r="D82" s="153" t="s">
        <v>139</v>
      </c>
      <c r="E82" s="129" t="s">
        <v>11</v>
      </c>
      <c r="F82" s="153" t="s">
        <v>140</v>
      </c>
      <c r="G82" s="133" t="s">
        <v>128</v>
      </c>
      <c r="H82" s="134"/>
      <c r="I82" s="135"/>
      <c r="J82" s="133" t="s">
        <v>129</v>
      </c>
      <c r="K82" s="134"/>
      <c r="L82" s="134"/>
      <c r="M82" s="134"/>
      <c r="N82" s="134"/>
      <c r="O82" s="134"/>
      <c r="P82" s="134"/>
      <c r="Q82" s="134"/>
      <c r="R82" s="135"/>
    </row>
    <row r="83" spans="1:18" ht="15.75">
      <c r="A83" s="152"/>
      <c r="B83" s="152"/>
      <c r="C83" s="5" t="s">
        <v>138</v>
      </c>
      <c r="D83" s="154"/>
      <c r="E83" s="152"/>
      <c r="F83" s="154"/>
      <c r="G83" s="27" t="s">
        <v>12</v>
      </c>
      <c r="H83" s="27" t="s">
        <v>13</v>
      </c>
      <c r="I83" s="17" t="s">
        <v>14</v>
      </c>
      <c r="J83" s="27" t="s">
        <v>15</v>
      </c>
      <c r="K83" s="27" t="s">
        <v>16</v>
      </c>
      <c r="L83" s="27" t="s">
        <v>17</v>
      </c>
      <c r="M83" s="27" t="s">
        <v>18</v>
      </c>
      <c r="N83" s="27" t="s">
        <v>19</v>
      </c>
      <c r="O83" s="27" t="s">
        <v>20</v>
      </c>
      <c r="P83" s="27" t="s">
        <v>21</v>
      </c>
      <c r="Q83" s="27" t="s">
        <v>22</v>
      </c>
      <c r="R83" s="27" t="s">
        <v>23</v>
      </c>
    </row>
    <row r="84" spans="1:18" ht="15.75">
      <c r="A84" s="51"/>
      <c r="B84" s="7"/>
      <c r="C84" s="7"/>
      <c r="D84" s="7"/>
      <c r="E84" s="7"/>
      <c r="F84" s="7"/>
      <c r="G84" s="48"/>
      <c r="H84" s="48"/>
      <c r="I84" s="48"/>
      <c r="J84" s="48"/>
      <c r="K84" s="48"/>
      <c r="L84" s="48"/>
      <c r="M84" s="48"/>
      <c r="N84" s="48"/>
      <c r="O84" s="48"/>
      <c r="P84" s="37"/>
      <c r="Q84" s="48"/>
      <c r="R84" s="48"/>
    </row>
    <row r="85" spans="1:18" ht="15.75">
      <c r="A85" s="9">
        <v>1</v>
      </c>
      <c r="B85" s="7" t="s">
        <v>155</v>
      </c>
      <c r="C85" s="40" t="s">
        <v>310</v>
      </c>
      <c r="D85" s="11">
        <v>20000</v>
      </c>
      <c r="E85" s="6" t="s">
        <v>29</v>
      </c>
      <c r="F85" s="6" t="s">
        <v>42</v>
      </c>
      <c r="G85" s="26"/>
      <c r="H85" s="12"/>
      <c r="I85" s="12"/>
      <c r="J85" s="26"/>
      <c r="K85" s="12"/>
      <c r="L85" s="12"/>
      <c r="M85" s="12"/>
      <c r="N85" s="12"/>
      <c r="O85" s="12"/>
      <c r="P85" s="12"/>
      <c r="Q85" s="12"/>
      <c r="R85" s="26"/>
    </row>
    <row r="86" spans="1:18" ht="15.75">
      <c r="A86" s="9"/>
      <c r="B86" s="7" t="s">
        <v>156</v>
      </c>
      <c r="C86" s="40" t="s">
        <v>64</v>
      </c>
      <c r="D86" s="7"/>
      <c r="E86" s="6"/>
      <c r="F86" s="6"/>
      <c r="G86" s="7"/>
      <c r="H86" s="7"/>
      <c r="I86" s="8"/>
      <c r="J86" s="7"/>
      <c r="K86" s="7"/>
      <c r="L86" s="7"/>
      <c r="M86" s="7"/>
      <c r="N86" s="7"/>
      <c r="O86" s="12"/>
      <c r="P86" s="12"/>
      <c r="Q86" s="12"/>
      <c r="R86" s="7"/>
    </row>
    <row r="87" spans="1:18" ht="15.75">
      <c r="A87" s="9"/>
      <c r="B87" s="7"/>
      <c r="C87" s="40" t="s">
        <v>65</v>
      </c>
      <c r="D87" s="11"/>
      <c r="E87" s="6"/>
      <c r="F87" s="6"/>
      <c r="G87" s="7"/>
      <c r="H87" s="7"/>
      <c r="I87" s="8"/>
      <c r="J87" s="7"/>
      <c r="K87" s="7"/>
      <c r="L87" s="12"/>
      <c r="M87" s="7"/>
      <c r="N87" s="7"/>
      <c r="O87" s="7"/>
      <c r="P87" s="7"/>
      <c r="Q87" s="7"/>
      <c r="R87" s="7"/>
    </row>
    <row r="88" spans="1:18" ht="15.75">
      <c r="A88" s="9"/>
      <c r="B88" s="7"/>
      <c r="C88" s="7"/>
      <c r="D88" s="11"/>
      <c r="E88" s="6"/>
      <c r="F88" s="6"/>
      <c r="G88" s="7"/>
      <c r="H88" s="8"/>
      <c r="I88" s="8"/>
      <c r="J88" s="8"/>
      <c r="K88" s="8"/>
      <c r="L88" s="12"/>
      <c r="M88" s="8"/>
      <c r="N88" s="8"/>
      <c r="O88" s="8"/>
      <c r="P88" s="8"/>
      <c r="Q88" s="8"/>
      <c r="R88" s="7"/>
    </row>
    <row r="89" spans="1:18" ht="15.75">
      <c r="A89" s="9">
        <v>2</v>
      </c>
      <c r="B89" s="7" t="s">
        <v>66</v>
      </c>
      <c r="C89" s="7" t="s">
        <v>311</v>
      </c>
      <c r="D89" s="11">
        <v>50000</v>
      </c>
      <c r="E89" s="6" t="s">
        <v>29</v>
      </c>
      <c r="F89" s="6" t="s">
        <v>42</v>
      </c>
      <c r="G89" s="26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26"/>
    </row>
    <row r="90" spans="1:18" ht="15.75">
      <c r="A90" s="9"/>
      <c r="B90" s="7" t="s">
        <v>67</v>
      </c>
      <c r="C90" s="7" t="s">
        <v>44</v>
      </c>
      <c r="D90" s="7"/>
      <c r="E90" s="6"/>
      <c r="F90" s="6"/>
      <c r="G90" s="7"/>
      <c r="H90" s="7"/>
      <c r="I90" s="8"/>
      <c r="J90" s="7"/>
      <c r="K90" s="7"/>
      <c r="L90" s="7"/>
      <c r="M90" s="7"/>
      <c r="N90" s="7"/>
      <c r="O90" s="12"/>
      <c r="P90" s="12"/>
      <c r="Q90" s="12"/>
      <c r="R90" s="7"/>
    </row>
    <row r="91" spans="1:18" ht="15.75">
      <c r="A91" s="9"/>
      <c r="B91" s="7"/>
      <c r="C91" s="7" t="s">
        <v>63</v>
      </c>
      <c r="D91" s="11"/>
      <c r="E91" s="6"/>
      <c r="F91" s="6"/>
      <c r="G91" s="7"/>
      <c r="H91" s="7"/>
      <c r="I91" s="8"/>
      <c r="J91" s="7"/>
      <c r="K91" s="7"/>
      <c r="L91" s="12"/>
      <c r="M91" s="7"/>
      <c r="N91" s="7"/>
      <c r="O91" s="7"/>
      <c r="P91" s="7"/>
      <c r="Q91" s="7"/>
      <c r="R91" s="7"/>
    </row>
    <row r="92" spans="1:18" ht="15.75">
      <c r="A92" s="9"/>
      <c r="B92" s="7"/>
      <c r="C92" s="7" t="s">
        <v>99</v>
      </c>
      <c r="D92" s="11"/>
      <c r="E92" s="6"/>
      <c r="F92" s="6"/>
      <c r="G92" s="7"/>
      <c r="H92" s="8"/>
      <c r="I92" s="8"/>
      <c r="J92" s="8"/>
      <c r="K92" s="8"/>
      <c r="L92" s="12"/>
      <c r="M92" s="8"/>
      <c r="N92" s="8"/>
      <c r="O92" s="8"/>
      <c r="P92" s="8"/>
      <c r="Q92" s="8"/>
      <c r="R92" s="7"/>
    </row>
    <row r="93" spans="1:18" ht="15.75">
      <c r="A93" s="9"/>
      <c r="B93" s="7"/>
      <c r="C93" s="7" t="s">
        <v>100</v>
      </c>
      <c r="D93" s="11"/>
      <c r="E93" s="6"/>
      <c r="F93" s="6"/>
      <c r="G93" s="26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26"/>
    </row>
    <row r="94" spans="1:18" ht="15.75">
      <c r="A94" s="9"/>
      <c r="B94" s="7"/>
      <c r="C94" s="7" t="s">
        <v>101</v>
      </c>
      <c r="D94" s="11"/>
      <c r="E94" s="6"/>
      <c r="F94" s="6"/>
      <c r="G94" s="26"/>
      <c r="H94" s="12"/>
      <c r="I94" s="8"/>
      <c r="J94" s="7"/>
      <c r="K94" s="7"/>
      <c r="L94" s="7"/>
      <c r="M94" s="7"/>
      <c r="N94" s="7"/>
      <c r="O94" s="12"/>
      <c r="P94" s="12"/>
      <c r="Q94" s="12"/>
      <c r="R94" s="7"/>
    </row>
    <row r="95" spans="1:18" ht="15.75">
      <c r="A95" s="9"/>
      <c r="B95" s="7"/>
      <c r="C95" s="7"/>
      <c r="D95" s="11"/>
      <c r="E95" s="6"/>
      <c r="F95" s="6"/>
      <c r="G95" s="26"/>
      <c r="H95" s="12"/>
      <c r="I95" s="8"/>
      <c r="J95" s="7"/>
      <c r="K95" s="7"/>
      <c r="L95" s="7"/>
      <c r="M95" s="7"/>
      <c r="N95" s="7"/>
      <c r="O95" s="12"/>
      <c r="P95" s="12"/>
      <c r="Q95" s="12"/>
      <c r="R95" s="7"/>
    </row>
    <row r="96" spans="1:18" ht="15.75">
      <c r="A96" s="9"/>
      <c r="B96" s="7"/>
      <c r="C96" s="7"/>
      <c r="D96" s="11"/>
      <c r="E96" s="6"/>
      <c r="F96" s="6"/>
      <c r="G96" s="26"/>
      <c r="H96" s="12"/>
      <c r="I96" s="8"/>
      <c r="J96" s="7"/>
      <c r="K96" s="7"/>
      <c r="L96" s="7"/>
      <c r="M96" s="7"/>
      <c r="N96" s="7"/>
      <c r="O96" s="12"/>
      <c r="P96" s="12"/>
      <c r="Q96" s="12"/>
      <c r="R96" s="7"/>
    </row>
    <row r="97" spans="1:18" ht="15.75">
      <c r="A97" s="9"/>
      <c r="B97" s="7"/>
      <c r="C97" s="7"/>
      <c r="D97" s="11"/>
      <c r="E97" s="6"/>
      <c r="F97" s="6"/>
      <c r="G97" s="26"/>
      <c r="H97" s="12"/>
      <c r="I97" s="8"/>
      <c r="J97" s="7"/>
      <c r="K97" s="7"/>
      <c r="L97" s="7"/>
      <c r="M97" s="7"/>
      <c r="N97" s="7"/>
      <c r="O97" s="12"/>
      <c r="P97" s="12"/>
      <c r="Q97" s="12"/>
      <c r="R97" s="7"/>
    </row>
    <row r="98" spans="1:18" ht="15.75">
      <c r="A98" s="9"/>
      <c r="B98" s="7"/>
      <c r="C98" s="7"/>
      <c r="D98" s="11"/>
      <c r="E98" s="6"/>
      <c r="F98" s="6"/>
      <c r="G98" s="26"/>
      <c r="H98" s="12"/>
      <c r="I98" s="8"/>
      <c r="J98" s="7"/>
      <c r="K98" s="7"/>
      <c r="L98" s="7"/>
      <c r="M98" s="7"/>
      <c r="N98" s="7"/>
      <c r="O98" s="12"/>
      <c r="P98" s="12"/>
      <c r="Q98" s="12"/>
      <c r="R98" s="7"/>
    </row>
    <row r="99" spans="1:18" ht="15.75">
      <c r="A99" s="9"/>
      <c r="B99" s="7"/>
      <c r="C99" s="7"/>
      <c r="D99" s="11"/>
      <c r="E99" s="6"/>
      <c r="F99" s="6"/>
      <c r="G99" s="26"/>
      <c r="H99" s="12"/>
      <c r="I99" s="8"/>
      <c r="J99" s="7"/>
      <c r="K99" s="7"/>
      <c r="L99" s="7"/>
      <c r="M99" s="7"/>
      <c r="N99" s="7"/>
      <c r="O99" s="12"/>
      <c r="P99" s="12"/>
      <c r="Q99" s="12"/>
      <c r="R99" s="7"/>
    </row>
    <row r="100" spans="1:18" ht="15.75">
      <c r="A100" s="9"/>
      <c r="B100" s="7"/>
      <c r="C100" s="7"/>
      <c r="D100" s="11"/>
      <c r="E100" s="6"/>
      <c r="F100" s="6"/>
      <c r="G100" s="26"/>
      <c r="H100" s="12"/>
      <c r="I100" s="8"/>
      <c r="J100" s="7"/>
      <c r="K100" s="7"/>
      <c r="L100" s="7"/>
      <c r="M100" s="7"/>
      <c r="N100" s="7"/>
      <c r="O100" s="12"/>
      <c r="P100" s="12"/>
      <c r="Q100" s="12"/>
      <c r="R100" s="7"/>
    </row>
    <row r="101" spans="1:18" ht="15.75">
      <c r="A101" s="9">
        <v>3</v>
      </c>
      <c r="B101" s="7" t="s">
        <v>141</v>
      </c>
      <c r="C101" s="7" t="s">
        <v>143</v>
      </c>
      <c r="D101" s="11">
        <v>838370</v>
      </c>
      <c r="E101" s="6" t="s">
        <v>145</v>
      </c>
      <c r="F101" s="6" t="s">
        <v>25</v>
      </c>
      <c r="G101" s="26"/>
      <c r="H101" s="26"/>
      <c r="I101" s="26"/>
      <c r="J101" s="26"/>
      <c r="K101" s="26"/>
      <c r="L101" s="26"/>
      <c r="M101" s="26"/>
      <c r="N101" s="26"/>
      <c r="O101" s="26"/>
      <c r="P101" s="12"/>
      <c r="Q101" s="26"/>
      <c r="R101" s="26"/>
    </row>
    <row r="102" spans="1:18" ht="15.75">
      <c r="A102" s="9"/>
      <c r="B102" s="7" t="s">
        <v>142</v>
      </c>
      <c r="C102" s="7" t="s">
        <v>144</v>
      </c>
      <c r="D102" s="11"/>
      <c r="E102" s="6" t="s">
        <v>24</v>
      </c>
      <c r="F102" s="6"/>
      <c r="G102" s="26"/>
      <c r="H102" s="26"/>
      <c r="I102" s="7"/>
      <c r="J102" s="26"/>
      <c r="K102" s="26"/>
      <c r="L102" s="26"/>
      <c r="M102" s="7"/>
      <c r="N102" s="7"/>
      <c r="O102" s="7"/>
      <c r="P102" s="8"/>
      <c r="Q102" s="7"/>
      <c r="R102" s="7"/>
    </row>
    <row r="103" spans="1:18" ht="15.75">
      <c r="A103" s="9"/>
      <c r="B103" s="7"/>
      <c r="C103" s="7"/>
      <c r="D103" s="11"/>
      <c r="E103" s="6"/>
      <c r="F103" s="6"/>
      <c r="G103" s="26"/>
      <c r="H103" s="26"/>
      <c r="I103" s="7"/>
      <c r="J103" s="26"/>
      <c r="K103" s="26"/>
      <c r="L103" s="26"/>
      <c r="M103" s="7"/>
      <c r="N103" s="7"/>
      <c r="O103" s="7"/>
      <c r="P103" s="8"/>
      <c r="Q103" s="7"/>
      <c r="R103" s="7"/>
    </row>
    <row r="104" spans="1:18" ht="15.75">
      <c r="A104" s="9"/>
      <c r="B104" s="10"/>
      <c r="C104" s="7"/>
      <c r="D104" s="11"/>
      <c r="E104" s="6"/>
      <c r="F104" s="6"/>
      <c r="G104" s="26"/>
      <c r="H104" s="26"/>
      <c r="I104" s="26"/>
      <c r="J104" s="26"/>
      <c r="K104" s="26"/>
      <c r="L104" s="26"/>
      <c r="M104" s="26"/>
      <c r="N104" s="26"/>
      <c r="O104" s="26"/>
      <c r="P104" s="12"/>
      <c r="Q104" s="26"/>
      <c r="R104" s="26"/>
    </row>
    <row r="105" spans="1:18" ht="15.75">
      <c r="A105" s="16"/>
      <c r="B105" s="14"/>
      <c r="C105" s="14"/>
      <c r="D105" s="14"/>
      <c r="E105" s="16"/>
      <c r="F105" s="16"/>
      <c r="G105" s="14"/>
      <c r="H105" s="14"/>
      <c r="I105" s="14"/>
      <c r="J105" s="14"/>
      <c r="K105" s="14"/>
      <c r="L105" s="14"/>
      <c r="M105" s="14"/>
      <c r="N105" s="14"/>
      <c r="O105" s="27"/>
      <c r="P105" s="17"/>
      <c r="Q105" s="27"/>
      <c r="R105" s="14"/>
    </row>
    <row r="106" spans="1:18" ht="15.75">
      <c r="A106" s="24"/>
      <c r="B106" s="21"/>
      <c r="C106" s="21"/>
      <c r="D106" s="21"/>
      <c r="E106" s="24"/>
      <c r="F106" s="24"/>
      <c r="G106" s="21"/>
      <c r="H106" s="21"/>
      <c r="I106" s="21"/>
      <c r="J106" s="21"/>
      <c r="K106" s="21"/>
      <c r="L106" s="21"/>
      <c r="M106" s="21"/>
      <c r="N106" s="21"/>
      <c r="O106" s="25"/>
      <c r="P106" s="25"/>
      <c r="Q106" s="25"/>
      <c r="R106" s="21"/>
    </row>
    <row r="107" spans="1:18" ht="15.75">
      <c r="A107" s="24"/>
      <c r="B107" s="21"/>
      <c r="C107" s="21"/>
      <c r="D107" s="21"/>
      <c r="E107" s="24"/>
      <c r="F107" s="24"/>
      <c r="G107" s="21"/>
      <c r="H107" s="21"/>
      <c r="I107" s="21"/>
      <c r="J107" s="21"/>
      <c r="K107" s="21"/>
      <c r="L107" s="21"/>
      <c r="M107" s="21"/>
      <c r="N107" s="21"/>
      <c r="O107" s="25"/>
      <c r="P107" s="25"/>
      <c r="Q107" s="25"/>
      <c r="R107" s="21"/>
    </row>
    <row r="108" spans="9:18" ht="15.75">
      <c r="I108" s="2"/>
      <c r="R108" s="19">
        <v>11</v>
      </c>
    </row>
    <row r="109" spans="9:18" ht="15.75">
      <c r="I109" s="2"/>
      <c r="R109" s="19"/>
    </row>
    <row r="110" ht="15.75">
      <c r="I110" s="2"/>
    </row>
    <row r="111" spans="1:18" ht="15.75">
      <c r="A111" s="138" t="s">
        <v>125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</row>
    <row r="112" spans="1:18" ht="15.75">
      <c r="A112" s="138" t="s">
        <v>126</v>
      </c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</row>
    <row r="113" spans="1:18" ht="15.75">
      <c r="A113" s="138" t="s">
        <v>0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</row>
    <row r="114" spans="1:9" ht="15.75">
      <c r="A114" s="3"/>
      <c r="B114" s="3"/>
      <c r="C114" s="3"/>
      <c r="D114" s="3"/>
      <c r="E114" s="3"/>
      <c r="F114" s="3"/>
      <c r="G114" s="3"/>
      <c r="H114" s="3"/>
      <c r="I114" s="3"/>
    </row>
    <row r="115" spans="1:18" ht="15.75">
      <c r="A115" s="151" t="s">
        <v>159</v>
      </c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</row>
    <row r="116" spans="1:18" ht="15.75">
      <c r="A116" s="151" t="s">
        <v>160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</row>
    <row r="117" spans="1:9" ht="15.75">
      <c r="A117" s="3"/>
      <c r="B117" s="3"/>
      <c r="C117" s="3"/>
      <c r="D117" s="3"/>
      <c r="E117" s="3"/>
      <c r="F117" s="3"/>
      <c r="G117" s="3"/>
      <c r="H117" s="3"/>
      <c r="I117" s="3"/>
    </row>
    <row r="118" spans="1:18" ht="15.75" customHeight="1">
      <c r="A118" s="129" t="s">
        <v>10</v>
      </c>
      <c r="B118" s="129" t="s">
        <v>136</v>
      </c>
      <c r="C118" s="4" t="s">
        <v>137</v>
      </c>
      <c r="D118" s="153" t="s">
        <v>139</v>
      </c>
      <c r="E118" s="129" t="s">
        <v>11</v>
      </c>
      <c r="F118" s="153" t="s">
        <v>140</v>
      </c>
      <c r="G118" s="133" t="s">
        <v>128</v>
      </c>
      <c r="H118" s="134"/>
      <c r="I118" s="135"/>
      <c r="J118" s="133" t="s">
        <v>129</v>
      </c>
      <c r="K118" s="134"/>
      <c r="L118" s="134"/>
      <c r="M118" s="134"/>
      <c r="N118" s="134"/>
      <c r="O118" s="134"/>
      <c r="P118" s="134"/>
      <c r="Q118" s="134"/>
      <c r="R118" s="135"/>
    </row>
    <row r="119" spans="1:18" ht="15.75">
      <c r="A119" s="152"/>
      <c r="B119" s="152"/>
      <c r="C119" s="5" t="s">
        <v>138</v>
      </c>
      <c r="D119" s="154"/>
      <c r="E119" s="152"/>
      <c r="F119" s="154"/>
      <c r="G119" s="27" t="s">
        <v>12</v>
      </c>
      <c r="H119" s="27" t="s">
        <v>13</v>
      </c>
      <c r="I119" s="17" t="s">
        <v>14</v>
      </c>
      <c r="J119" s="27" t="s">
        <v>15</v>
      </c>
      <c r="K119" s="27" t="s">
        <v>16</v>
      </c>
      <c r="L119" s="27" t="s">
        <v>17</v>
      </c>
      <c r="M119" s="27" t="s">
        <v>18</v>
      </c>
      <c r="N119" s="27" t="s">
        <v>19</v>
      </c>
      <c r="O119" s="27" t="s">
        <v>20</v>
      </c>
      <c r="P119" s="27" t="s">
        <v>21</v>
      </c>
      <c r="Q119" s="27" t="s">
        <v>22</v>
      </c>
      <c r="R119" s="27" t="s">
        <v>23</v>
      </c>
    </row>
    <row r="120" spans="1:18" ht="15.75">
      <c r="A120" s="51"/>
      <c r="B120" s="7"/>
      <c r="C120" s="7"/>
      <c r="D120" s="7"/>
      <c r="E120" s="7"/>
      <c r="F120" s="7"/>
      <c r="G120" s="48"/>
      <c r="H120" s="48"/>
      <c r="I120" s="37"/>
      <c r="J120" s="48"/>
      <c r="K120" s="48"/>
      <c r="L120" s="48"/>
      <c r="M120" s="48"/>
      <c r="N120" s="48"/>
      <c r="O120" s="48"/>
      <c r="P120" s="48"/>
      <c r="Q120" s="48"/>
      <c r="R120" s="48"/>
    </row>
    <row r="121" spans="1:18" ht="15.75">
      <c r="A121" s="9">
        <v>1</v>
      </c>
      <c r="B121" s="7" t="s">
        <v>71</v>
      </c>
      <c r="C121" s="7" t="s">
        <v>72</v>
      </c>
      <c r="D121" s="11">
        <v>20000</v>
      </c>
      <c r="E121" s="6" t="s">
        <v>73</v>
      </c>
      <c r="F121" s="6" t="s">
        <v>25</v>
      </c>
      <c r="G121" s="26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26"/>
    </row>
    <row r="122" spans="1:18" ht="15.75">
      <c r="A122" s="6"/>
      <c r="B122" s="7" t="s">
        <v>74</v>
      </c>
      <c r="C122" s="7" t="s">
        <v>75</v>
      </c>
      <c r="D122" s="7"/>
      <c r="E122" s="6"/>
      <c r="F122" s="6"/>
      <c r="G122" s="7"/>
      <c r="H122" s="7"/>
      <c r="I122" s="8"/>
      <c r="J122" s="7"/>
      <c r="K122" s="7"/>
      <c r="L122" s="7"/>
      <c r="M122" s="7"/>
      <c r="N122" s="7"/>
      <c r="O122" s="12"/>
      <c r="P122" s="12"/>
      <c r="Q122" s="12"/>
      <c r="R122" s="7"/>
    </row>
    <row r="123" spans="1:18" ht="15.75">
      <c r="A123" s="6"/>
      <c r="B123" s="7"/>
      <c r="C123" s="7"/>
      <c r="D123" s="11"/>
      <c r="E123" s="6"/>
      <c r="F123" s="6"/>
      <c r="G123" s="7"/>
      <c r="H123" s="7"/>
      <c r="I123" s="8"/>
      <c r="J123" s="7"/>
      <c r="K123" s="7"/>
      <c r="L123" s="12"/>
      <c r="M123" s="7"/>
      <c r="N123" s="7"/>
      <c r="O123" s="7"/>
      <c r="P123" s="7"/>
      <c r="Q123" s="7"/>
      <c r="R123" s="7"/>
    </row>
    <row r="124" spans="1:18" ht="15.75">
      <c r="A124" s="6">
        <v>2</v>
      </c>
      <c r="B124" s="7" t="s">
        <v>76</v>
      </c>
      <c r="C124" s="7" t="s">
        <v>77</v>
      </c>
      <c r="D124" s="11">
        <v>20000</v>
      </c>
      <c r="E124" s="6" t="s">
        <v>73</v>
      </c>
      <c r="F124" s="6" t="s">
        <v>25</v>
      </c>
      <c r="G124" s="26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26"/>
    </row>
    <row r="125" spans="1:18" ht="15.75">
      <c r="A125" s="9"/>
      <c r="B125" s="7" t="s">
        <v>78</v>
      </c>
      <c r="C125" s="7" t="s">
        <v>79</v>
      </c>
      <c r="D125" s="11"/>
      <c r="E125" s="6"/>
      <c r="F125" s="6"/>
      <c r="G125" s="26"/>
      <c r="H125" s="12"/>
      <c r="I125" s="8"/>
      <c r="J125" s="7"/>
      <c r="K125" s="7"/>
      <c r="L125" s="7"/>
      <c r="M125" s="7"/>
      <c r="N125" s="7"/>
      <c r="O125" s="12"/>
      <c r="P125" s="12"/>
      <c r="Q125" s="12"/>
      <c r="R125" s="7"/>
    </row>
    <row r="126" spans="1:18" ht="15.75">
      <c r="A126" s="9"/>
      <c r="B126" s="7"/>
      <c r="C126" s="7"/>
      <c r="D126" s="7"/>
      <c r="E126" s="6"/>
      <c r="F126" s="6"/>
      <c r="G126" s="7"/>
      <c r="H126" s="7"/>
      <c r="I126" s="8"/>
      <c r="J126" s="7"/>
      <c r="K126" s="7"/>
      <c r="L126" s="7"/>
      <c r="M126" s="7"/>
      <c r="N126" s="7"/>
      <c r="O126" s="7"/>
      <c r="P126" s="7"/>
      <c r="Q126" s="7"/>
      <c r="R126" s="7"/>
    </row>
    <row r="127" spans="1:18" ht="15.75">
      <c r="A127" s="9">
        <v>3</v>
      </c>
      <c r="B127" s="7" t="s">
        <v>80</v>
      </c>
      <c r="C127" s="7" t="s">
        <v>81</v>
      </c>
      <c r="D127" s="11">
        <v>20000</v>
      </c>
      <c r="E127" s="6" t="s">
        <v>73</v>
      </c>
      <c r="F127" s="6" t="s">
        <v>25</v>
      </c>
      <c r="G127" s="26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7"/>
    </row>
    <row r="128" spans="1:18" ht="15.75">
      <c r="A128" s="9"/>
      <c r="B128" s="7" t="s">
        <v>88</v>
      </c>
      <c r="C128" s="7" t="s">
        <v>82</v>
      </c>
      <c r="D128" s="11"/>
      <c r="E128" s="6"/>
      <c r="F128" s="6"/>
      <c r="G128" s="26"/>
      <c r="H128" s="12"/>
      <c r="I128" s="8"/>
      <c r="J128" s="12"/>
      <c r="K128" s="12"/>
      <c r="L128" s="12"/>
      <c r="M128" s="7"/>
      <c r="N128" s="7"/>
      <c r="O128" s="7"/>
      <c r="P128" s="7"/>
      <c r="Q128" s="7"/>
      <c r="R128" s="7"/>
    </row>
    <row r="129" spans="1:18" ht="15.75">
      <c r="A129" s="9"/>
      <c r="B129" s="7"/>
      <c r="C129" s="7"/>
      <c r="D129" s="11"/>
      <c r="E129" s="6"/>
      <c r="F129" s="6"/>
      <c r="G129" s="26"/>
      <c r="H129" s="12"/>
      <c r="I129" s="8"/>
      <c r="J129" s="12"/>
      <c r="K129" s="12"/>
      <c r="L129" s="12"/>
      <c r="M129" s="8"/>
      <c r="N129" s="8"/>
      <c r="O129" s="8"/>
      <c r="P129" s="8"/>
      <c r="Q129" s="8"/>
      <c r="R129" s="7"/>
    </row>
    <row r="130" spans="1:18" ht="15.75">
      <c r="A130" s="6">
        <v>4</v>
      </c>
      <c r="B130" s="10" t="s">
        <v>83</v>
      </c>
      <c r="C130" s="7" t="s">
        <v>84</v>
      </c>
      <c r="D130" s="11">
        <v>80000</v>
      </c>
      <c r="E130" s="6" t="s">
        <v>85</v>
      </c>
      <c r="F130" s="6" t="s">
        <v>25</v>
      </c>
      <c r="G130" s="26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26"/>
    </row>
    <row r="131" spans="1:18" ht="15.75">
      <c r="A131" s="9"/>
      <c r="B131" s="7" t="s">
        <v>86</v>
      </c>
      <c r="C131" s="7" t="s">
        <v>87</v>
      </c>
      <c r="D131" s="7"/>
      <c r="E131" s="6"/>
      <c r="F131" s="6"/>
      <c r="G131" s="7"/>
      <c r="H131" s="7"/>
      <c r="I131" s="8"/>
      <c r="J131" s="7"/>
      <c r="K131" s="7"/>
      <c r="L131" s="7"/>
      <c r="M131" s="7"/>
      <c r="N131" s="7"/>
      <c r="O131" s="12"/>
      <c r="P131" s="12"/>
      <c r="Q131" s="12"/>
      <c r="R131" s="7"/>
    </row>
    <row r="132" spans="1:18" ht="15.75">
      <c r="A132" s="9"/>
      <c r="B132" s="7"/>
      <c r="C132" s="7"/>
      <c r="D132" s="11"/>
      <c r="E132" s="6"/>
      <c r="F132" s="6"/>
      <c r="G132" s="26"/>
      <c r="H132" s="12"/>
      <c r="I132" s="8"/>
      <c r="J132" s="12"/>
      <c r="K132" s="12"/>
      <c r="L132" s="12"/>
      <c r="M132" s="7"/>
      <c r="N132" s="7"/>
      <c r="O132" s="7"/>
      <c r="P132" s="7"/>
      <c r="Q132" s="7"/>
      <c r="R132" s="7"/>
    </row>
    <row r="133" spans="1:18" ht="15.75">
      <c r="A133" s="6">
        <v>5</v>
      </c>
      <c r="B133" s="10" t="s">
        <v>105</v>
      </c>
      <c r="C133" s="7" t="s">
        <v>108</v>
      </c>
      <c r="D133" s="11">
        <v>20000</v>
      </c>
      <c r="E133" s="6" t="s">
        <v>73</v>
      </c>
      <c r="F133" s="6" t="s">
        <v>25</v>
      </c>
      <c r="G133" s="26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26"/>
    </row>
    <row r="134" spans="1:18" ht="15.75">
      <c r="A134" s="9"/>
      <c r="B134" s="7" t="s">
        <v>106</v>
      </c>
      <c r="C134" s="7" t="s">
        <v>109</v>
      </c>
      <c r="D134" s="7"/>
      <c r="E134" s="6"/>
      <c r="F134" s="6"/>
      <c r="G134" s="7"/>
      <c r="H134" s="7"/>
      <c r="I134" s="8"/>
      <c r="J134" s="7"/>
      <c r="K134" s="7"/>
      <c r="L134" s="7"/>
      <c r="M134" s="7"/>
      <c r="N134" s="7"/>
      <c r="O134" s="12"/>
      <c r="P134" s="12"/>
      <c r="Q134" s="12"/>
      <c r="R134" s="7"/>
    </row>
    <row r="135" spans="1:18" ht="15.75">
      <c r="A135" s="6"/>
      <c r="B135" s="7" t="s">
        <v>107</v>
      </c>
      <c r="C135" s="7" t="s">
        <v>110</v>
      </c>
      <c r="D135" s="7"/>
      <c r="E135" s="6"/>
      <c r="F135" s="6"/>
      <c r="G135" s="7"/>
      <c r="H135" s="7"/>
      <c r="I135" s="8"/>
      <c r="J135" s="7"/>
      <c r="K135" s="7"/>
      <c r="L135" s="7"/>
      <c r="M135" s="7"/>
      <c r="N135" s="7"/>
      <c r="O135" s="12"/>
      <c r="P135" s="12"/>
      <c r="Q135" s="12"/>
      <c r="R135" s="7"/>
    </row>
    <row r="136" spans="1:18" ht="15.75">
      <c r="A136" s="6"/>
      <c r="B136" s="7"/>
      <c r="C136" s="1" t="s">
        <v>111</v>
      </c>
      <c r="D136" s="7"/>
      <c r="E136" s="7"/>
      <c r="F136" s="7"/>
      <c r="G136" s="7"/>
      <c r="H136" s="7"/>
      <c r="I136" s="8"/>
      <c r="J136" s="7"/>
      <c r="K136" s="7"/>
      <c r="L136" s="7"/>
      <c r="M136" s="7"/>
      <c r="N136" s="7"/>
      <c r="O136" s="7"/>
      <c r="P136" s="7"/>
      <c r="Q136" s="7"/>
      <c r="R136" s="7"/>
    </row>
    <row r="137" spans="1:18" ht="15.75">
      <c r="A137" s="6"/>
      <c r="B137" s="7"/>
      <c r="D137" s="7"/>
      <c r="E137" s="7"/>
      <c r="F137" s="7"/>
      <c r="G137" s="7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7"/>
    </row>
    <row r="138" spans="1:18" ht="15.75">
      <c r="A138" s="6"/>
      <c r="B138" s="7"/>
      <c r="D138" s="7"/>
      <c r="E138" s="7"/>
      <c r="F138" s="7"/>
      <c r="G138" s="7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7"/>
    </row>
    <row r="139" spans="1:18" ht="15.75">
      <c r="A139" s="9"/>
      <c r="B139" s="7"/>
      <c r="C139" s="7"/>
      <c r="D139" s="11"/>
      <c r="E139" s="6"/>
      <c r="F139" s="6"/>
      <c r="G139" s="26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7"/>
    </row>
    <row r="140" spans="1:18" ht="15.75">
      <c r="A140" s="9"/>
      <c r="B140" s="7"/>
      <c r="C140" s="7"/>
      <c r="D140" s="11"/>
      <c r="E140" s="6"/>
      <c r="F140" s="6"/>
      <c r="G140" s="7"/>
      <c r="H140" s="7"/>
      <c r="I140" s="8"/>
      <c r="J140" s="7"/>
      <c r="K140" s="7"/>
      <c r="L140" s="7"/>
      <c r="M140" s="7"/>
      <c r="N140" s="7"/>
      <c r="O140" s="12"/>
      <c r="P140" s="12"/>
      <c r="Q140" s="12"/>
      <c r="R140" s="7"/>
    </row>
    <row r="141" spans="1:18" ht="15.75">
      <c r="A141" s="13"/>
      <c r="B141" s="14"/>
      <c r="C141" s="14"/>
      <c r="D141" s="15"/>
      <c r="E141" s="16"/>
      <c r="F141" s="16"/>
      <c r="G141" s="27"/>
      <c r="H141" s="17"/>
      <c r="I141" s="17"/>
      <c r="J141" s="17"/>
      <c r="K141" s="17"/>
      <c r="L141" s="17"/>
      <c r="M141" s="17"/>
      <c r="N141" s="17"/>
      <c r="O141" s="17"/>
      <c r="P141" s="17"/>
      <c r="Q141" s="14"/>
      <c r="R141" s="14"/>
    </row>
    <row r="142" spans="1:18" ht="15.75">
      <c r="A142" s="22"/>
      <c r="B142" s="21"/>
      <c r="C142" s="21"/>
      <c r="D142" s="23"/>
      <c r="E142" s="24"/>
      <c r="F142" s="24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1"/>
      <c r="R142" s="21"/>
    </row>
    <row r="143" spans="1:18" ht="15.75">
      <c r="A143" s="22"/>
      <c r="B143" s="21"/>
      <c r="C143" s="21"/>
      <c r="D143" s="23"/>
      <c r="E143" s="24"/>
      <c r="F143" s="24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1"/>
      <c r="R143" s="21"/>
    </row>
    <row r="144" spans="1:18" ht="15.75">
      <c r="A144" s="22"/>
      <c r="B144" s="21"/>
      <c r="C144" s="21"/>
      <c r="D144" s="23"/>
      <c r="E144" s="24"/>
      <c r="F144" s="24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1"/>
      <c r="R144" s="19">
        <v>12</v>
      </c>
    </row>
    <row r="145" spans="1:18" ht="15.75">
      <c r="A145" s="22"/>
      <c r="B145" s="21"/>
      <c r="C145" s="21"/>
      <c r="D145" s="23"/>
      <c r="E145" s="24"/>
      <c r="F145" s="24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1"/>
      <c r="R145" s="21"/>
    </row>
    <row r="146" spans="1:18" ht="15.75">
      <c r="A146" s="22"/>
      <c r="B146" s="21"/>
      <c r="C146" s="21"/>
      <c r="D146" s="23"/>
      <c r="E146" s="24"/>
      <c r="F146" s="24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1"/>
      <c r="R146" s="21"/>
    </row>
    <row r="147" spans="1:18" ht="15.75">
      <c r="A147" s="138" t="s">
        <v>125</v>
      </c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</row>
    <row r="148" spans="1:18" ht="15.75">
      <c r="A148" s="138" t="s">
        <v>126</v>
      </c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  <c r="R148" s="138"/>
    </row>
    <row r="149" spans="1:18" ht="15.75">
      <c r="A149" s="138" t="s">
        <v>0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  <c r="R149" s="138"/>
    </row>
    <row r="150" spans="1:9" ht="15.75">
      <c r="A150" s="3"/>
      <c r="B150" s="3"/>
      <c r="C150" s="3"/>
      <c r="D150" s="3"/>
      <c r="E150" s="3"/>
      <c r="F150" s="3"/>
      <c r="G150" s="3"/>
      <c r="H150" s="3"/>
      <c r="I150" s="3"/>
    </row>
    <row r="151" spans="1:18" ht="15.75">
      <c r="A151" s="151" t="s">
        <v>159</v>
      </c>
      <c r="B151" s="151"/>
      <c r="C151" s="151"/>
      <c r="D151" s="151"/>
      <c r="E151" s="151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</row>
    <row r="152" spans="1:18" ht="15.75">
      <c r="A152" s="151" t="s">
        <v>161</v>
      </c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</row>
    <row r="153" spans="1:9" ht="15.75">
      <c r="A153" s="3"/>
      <c r="B153" s="3"/>
      <c r="C153" s="3"/>
      <c r="D153" s="3"/>
      <c r="E153" s="3"/>
      <c r="F153" s="3"/>
      <c r="G153" s="3"/>
      <c r="H153" s="3"/>
      <c r="I153" s="3"/>
    </row>
    <row r="154" spans="1:18" ht="15.75" customHeight="1">
      <c r="A154" s="129" t="s">
        <v>10</v>
      </c>
      <c r="B154" s="129" t="s">
        <v>136</v>
      </c>
      <c r="C154" s="4" t="s">
        <v>137</v>
      </c>
      <c r="D154" s="153" t="s">
        <v>139</v>
      </c>
      <c r="E154" s="129" t="s">
        <v>11</v>
      </c>
      <c r="F154" s="153" t="s">
        <v>140</v>
      </c>
      <c r="G154" s="133" t="s">
        <v>128</v>
      </c>
      <c r="H154" s="134"/>
      <c r="I154" s="135"/>
      <c r="J154" s="133" t="s">
        <v>129</v>
      </c>
      <c r="K154" s="134"/>
      <c r="L154" s="134"/>
      <c r="M154" s="134"/>
      <c r="N154" s="134"/>
      <c r="O154" s="134"/>
      <c r="P154" s="134"/>
      <c r="Q154" s="134"/>
      <c r="R154" s="135"/>
    </row>
    <row r="155" spans="1:18" ht="15.75">
      <c r="A155" s="152"/>
      <c r="B155" s="152"/>
      <c r="C155" s="5" t="s">
        <v>138</v>
      </c>
      <c r="D155" s="154"/>
      <c r="E155" s="152"/>
      <c r="F155" s="154"/>
      <c r="G155" s="27" t="s">
        <v>12</v>
      </c>
      <c r="H155" s="27" t="s">
        <v>13</v>
      </c>
      <c r="I155" s="17" t="s">
        <v>14</v>
      </c>
      <c r="J155" s="27" t="s">
        <v>15</v>
      </c>
      <c r="K155" s="27" t="s">
        <v>16</v>
      </c>
      <c r="L155" s="27" t="s">
        <v>17</v>
      </c>
      <c r="M155" s="27" t="s">
        <v>18</v>
      </c>
      <c r="N155" s="27" t="s">
        <v>19</v>
      </c>
      <c r="O155" s="27" t="s">
        <v>20</v>
      </c>
      <c r="P155" s="27" t="s">
        <v>21</v>
      </c>
      <c r="Q155" s="27" t="s">
        <v>22</v>
      </c>
      <c r="R155" s="27" t="s">
        <v>23</v>
      </c>
    </row>
    <row r="156" spans="1:18" ht="15.75">
      <c r="A156" s="51"/>
      <c r="B156" s="7"/>
      <c r="C156" s="7"/>
      <c r="D156" s="7"/>
      <c r="E156" s="7"/>
      <c r="F156" s="7"/>
      <c r="G156" s="48"/>
      <c r="H156" s="48"/>
      <c r="I156" s="37"/>
      <c r="J156" s="48"/>
      <c r="K156" s="48"/>
      <c r="L156" s="48"/>
      <c r="M156" s="48"/>
      <c r="N156" s="48"/>
      <c r="O156" s="48"/>
      <c r="P156" s="48"/>
      <c r="Q156" s="48"/>
      <c r="R156" s="48"/>
    </row>
    <row r="157" spans="1:18" ht="15.75">
      <c r="A157" s="9">
        <v>1</v>
      </c>
      <c r="B157" s="10" t="s">
        <v>162</v>
      </c>
      <c r="C157" s="7" t="s">
        <v>312</v>
      </c>
      <c r="D157" s="11">
        <v>200000</v>
      </c>
      <c r="E157" s="6" t="s">
        <v>29</v>
      </c>
      <c r="F157" s="6" t="s">
        <v>102</v>
      </c>
      <c r="G157" s="26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26"/>
    </row>
    <row r="158" spans="1:18" ht="15.75">
      <c r="A158" s="6"/>
      <c r="B158" s="7" t="s">
        <v>94</v>
      </c>
      <c r="C158" s="7" t="s">
        <v>90</v>
      </c>
      <c r="D158" s="7"/>
      <c r="E158" s="6"/>
      <c r="F158" s="6" t="s">
        <v>95</v>
      </c>
      <c r="G158" s="7"/>
      <c r="H158" s="7"/>
      <c r="I158" s="8"/>
      <c r="J158" s="7"/>
      <c r="K158" s="7"/>
      <c r="L158" s="7"/>
      <c r="M158" s="7"/>
      <c r="N158" s="7"/>
      <c r="O158" s="12"/>
      <c r="P158" s="12"/>
      <c r="Q158" s="12"/>
      <c r="R158" s="7"/>
    </row>
    <row r="159" spans="1:18" ht="15.75">
      <c r="A159" s="6"/>
      <c r="B159" s="7"/>
      <c r="C159" s="7" t="s">
        <v>91</v>
      </c>
      <c r="D159" s="7"/>
      <c r="E159" s="7"/>
      <c r="F159" s="7"/>
      <c r="G159" s="7"/>
      <c r="H159" s="7"/>
      <c r="I159" s="8"/>
      <c r="J159" s="7"/>
      <c r="K159" s="7"/>
      <c r="L159" s="7"/>
      <c r="M159" s="7"/>
      <c r="N159" s="7"/>
      <c r="O159" s="7"/>
      <c r="P159" s="7"/>
      <c r="Q159" s="7"/>
      <c r="R159" s="7"/>
    </row>
    <row r="160" spans="1:18" ht="15.75">
      <c r="A160" s="6"/>
      <c r="B160" s="7"/>
      <c r="C160" s="7" t="s">
        <v>92</v>
      </c>
      <c r="D160" s="7"/>
      <c r="E160" s="7"/>
      <c r="F160" s="7"/>
      <c r="G160" s="7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7"/>
    </row>
    <row r="161" spans="1:18" ht="15.75">
      <c r="A161" s="9"/>
      <c r="B161" s="7"/>
      <c r="C161" s="7" t="s">
        <v>93</v>
      </c>
      <c r="D161" s="11"/>
      <c r="E161" s="6"/>
      <c r="F161" s="6"/>
      <c r="G161" s="26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26"/>
    </row>
    <row r="162" spans="1:18" ht="15.75">
      <c r="A162" s="9"/>
      <c r="B162" s="7"/>
      <c r="C162" s="7"/>
      <c r="D162" s="7"/>
      <c r="E162" s="6"/>
      <c r="F162" s="6"/>
      <c r="G162" s="7"/>
      <c r="H162" s="7"/>
      <c r="I162" s="8"/>
      <c r="J162" s="7"/>
      <c r="K162" s="7"/>
      <c r="L162" s="7"/>
      <c r="M162" s="7"/>
      <c r="N162" s="7"/>
      <c r="O162" s="12"/>
      <c r="P162" s="12"/>
      <c r="Q162" s="12"/>
      <c r="R162" s="7"/>
    </row>
    <row r="163" spans="1:18" ht="15.75">
      <c r="A163" s="9"/>
      <c r="B163" s="7"/>
      <c r="C163" s="7"/>
      <c r="D163" s="11"/>
      <c r="E163" s="6"/>
      <c r="F163" s="6"/>
      <c r="G163" s="7"/>
      <c r="H163" s="7"/>
      <c r="I163" s="8"/>
      <c r="J163" s="7"/>
      <c r="K163" s="7"/>
      <c r="L163" s="12"/>
      <c r="M163" s="7"/>
      <c r="N163" s="7"/>
      <c r="O163" s="7"/>
      <c r="P163" s="7"/>
      <c r="Q163" s="7"/>
      <c r="R163" s="7"/>
    </row>
    <row r="164" spans="1:18" ht="15.75">
      <c r="A164" s="9"/>
      <c r="B164" s="7"/>
      <c r="C164" s="7"/>
      <c r="D164" s="11"/>
      <c r="E164" s="6"/>
      <c r="F164" s="6"/>
      <c r="G164" s="26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26"/>
    </row>
    <row r="165" spans="1:18" ht="15.75">
      <c r="A165" s="9"/>
      <c r="B165" s="7"/>
      <c r="C165" s="7"/>
      <c r="D165" s="11"/>
      <c r="E165" s="6"/>
      <c r="F165" s="6"/>
      <c r="G165" s="26"/>
      <c r="H165" s="12"/>
      <c r="I165" s="8"/>
      <c r="J165" s="7"/>
      <c r="K165" s="7"/>
      <c r="L165" s="7"/>
      <c r="M165" s="7"/>
      <c r="N165" s="7"/>
      <c r="O165" s="12"/>
      <c r="P165" s="12"/>
      <c r="Q165" s="12"/>
      <c r="R165" s="7"/>
    </row>
    <row r="166" spans="1:18" ht="15.75">
      <c r="A166" s="6"/>
      <c r="B166" s="7"/>
      <c r="C166" s="7"/>
      <c r="D166" s="7"/>
      <c r="E166" s="6"/>
      <c r="F166" s="6"/>
      <c r="G166" s="7"/>
      <c r="H166" s="7"/>
      <c r="I166" s="8"/>
      <c r="J166" s="7"/>
      <c r="K166" s="7"/>
      <c r="L166" s="7"/>
      <c r="M166" s="7"/>
      <c r="N166" s="7"/>
      <c r="O166" s="7"/>
      <c r="P166" s="7"/>
      <c r="Q166" s="7"/>
      <c r="R166" s="7"/>
    </row>
    <row r="167" spans="1:18" ht="15.75">
      <c r="A167" s="9"/>
      <c r="B167" s="7"/>
      <c r="C167" s="7"/>
      <c r="D167" s="11"/>
      <c r="E167" s="6"/>
      <c r="F167" s="6"/>
      <c r="G167" s="26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7"/>
    </row>
    <row r="168" spans="1:18" ht="15.75">
      <c r="A168" s="9"/>
      <c r="B168" s="7"/>
      <c r="C168" s="7"/>
      <c r="D168" s="11"/>
      <c r="E168" s="6"/>
      <c r="F168" s="6"/>
      <c r="G168" s="26"/>
      <c r="H168" s="12"/>
      <c r="I168" s="8"/>
      <c r="J168" s="12"/>
      <c r="K168" s="12"/>
      <c r="L168" s="12"/>
      <c r="M168" s="7"/>
      <c r="N168" s="7"/>
      <c r="O168" s="7"/>
      <c r="P168" s="7"/>
      <c r="Q168" s="7"/>
      <c r="R168" s="7"/>
    </row>
    <row r="169" spans="1:18" ht="15.75">
      <c r="A169" s="9"/>
      <c r="B169" s="7"/>
      <c r="C169" s="7"/>
      <c r="D169" s="11"/>
      <c r="E169" s="6"/>
      <c r="F169" s="6"/>
      <c r="G169" s="26"/>
      <c r="H169" s="12"/>
      <c r="I169" s="8"/>
      <c r="J169" s="12"/>
      <c r="K169" s="12"/>
      <c r="L169" s="12"/>
      <c r="M169" s="8"/>
      <c r="N169" s="8"/>
      <c r="O169" s="8"/>
      <c r="P169" s="8"/>
      <c r="Q169" s="8"/>
      <c r="R169" s="7"/>
    </row>
    <row r="170" spans="1:18" ht="15.75">
      <c r="A170" s="9"/>
      <c r="B170" s="10"/>
      <c r="C170" s="7"/>
      <c r="D170" s="11"/>
      <c r="E170" s="6"/>
      <c r="F170" s="6"/>
      <c r="G170" s="26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26"/>
    </row>
    <row r="171" spans="1:18" ht="15.75">
      <c r="A171" s="6"/>
      <c r="B171" s="7"/>
      <c r="C171" s="7"/>
      <c r="D171" s="7"/>
      <c r="E171" s="6"/>
      <c r="F171" s="6"/>
      <c r="G171" s="7"/>
      <c r="H171" s="7"/>
      <c r="I171" s="8"/>
      <c r="J171" s="7"/>
      <c r="K171" s="7"/>
      <c r="L171" s="7"/>
      <c r="M171" s="7"/>
      <c r="N171" s="7"/>
      <c r="O171" s="12"/>
      <c r="P171" s="12"/>
      <c r="Q171" s="12"/>
      <c r="R171" s="7"/>
    </row>
    <row r="172" spans="1:18" ht="15.75">
      <c r="A172" s="6"/>
      <c r="B172" s="7"/>
      <c r="D172" s="7"/>
      <c r="E172" s="7"/>
      <c r="F172" s="7"/>
      <c r="G172" s="7"/>
      <c r="H172" s="7"/>
      <c r="I172" s="8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15.75">
      <c r="A173" s="6"/>
      <c r="B173" s="7"/>
      <c r="D173" s="7"/>
      <c r="E173" s="7"/>
      <c r="F173" s="7"/>
      <c r="G173" s="7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7"/>
    </row>
    <row r="174" spans="1:18" ht="15.75">
      <c r="A174" s="6"/>
      <c r="B174" s="7"/>
      <c r="D174" s="7"/>
      <c r="E174" s="7"/>
      <c r="F174" s="7"/>
      <c r="G174" s="7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7"/>
    </row>
    <row r="175" spans="1:18" ht="15.75">
      <c r="A175" s="6"/>
      <c r="B175" s="7"/>
      <c r="D175" s="7"/>
      <c r="E175" s="7"/>
      <c r="F175" s="7"/>
      <c r="G175" s="7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7"/>
    </row>
    <row r="176" spans="1:18" ht="15.75">
      <c r="A176" s="6"/>
      <c r="B176" s="7"/>
      <c r="D176" s="7"/>
      <c r="E176" s="7"/>
      <c r="F176" s="7"/>
      <c r="G176" s="7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7"/>
    </row>
    <row r="177" spans="1:18" ht="15.75">
      <c r="A177" s="9"/>
      <c r="B177" s="7"/>
      <c r="C177" s="7"/>
      <c r="D177" s="11"/>
      <c r="E177" s="6"/>
      <c r="F177" s="6"/>
      <c r="G177" s="26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7"/>
    </row>
    <row r="178" spans="1:18" ht="15.75">
      <c r="A178" s="9"/>
      <c r="B178" s="7"/>
      <c r="C178" s="7"/>
      <c r="D178" s="11"/>
      <c r="E178" s="6"/>
      <c r="F178" s="6"/>
      <c r="G178" s="7"/>
      <c r="H178" s="7"/>
      <c r="I178" s="8"/>
      <c r="J178" s="7"/>
      <c r="K178" s="7"/>
      <c r="L178" s="7"/>
      <c r="M178" s="7"/>
      <c r="N178" s="7"/>
      <c r="O178" s="12"/>
      <c r="P178" s="12"/>
      <c r="Q178" s="12"/>
      <c r="R178" s="7"/>
    </row>
    <row r="179" spans="1:18" ht="15.75">
      <c r="A179" s="13"/>
      <c r="B179" s="14"/>
      <c r="C179" s="14"/>
      <c r="D179" s="15"/>
      <c r="E179" s="16"/>
      <c r="F179" s="16"/>
      <c r="G179" s="27"/>
      <c r="H179" s="17"/>
      <c r="I179" s="17"/>
      <c r="J179" s="17"/>
      <c r="K179" s="17"/>
      <c r="L179" s="17"/>
      <c r="M179" s="17"/>
      <c r="N179" s="17"/>
      <c r="O179" s="17"/>
      <c r="P179" s="17"/>
      <c r="Q179" s="14"/>
      <c r="R179" s="14"/>
    </row>
    <row r="180" spans="1:18" ht="15.75">
      <c r="A180" s="22"/>
      <c r="B180" s="21"/>
      <c r="C180" s="21"/>
      <c r="D180" s="23"/>
      <c r="E180" s="24"/>
      <c r="F180" s="24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1"/>
      <c r="R180" s="19">
        <v>13</v>
      </c>
    </row>
    <row r="181" spans="1:18" ht="15.75">
      <c r="A181" s="22"/>
      <c r="B181" s="21"/>
      <c r="C181" s="21"/>
      <c r="D181" s="23"/>
      <c r="E181" s="24"/>
      <c r="F181" s="24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1"/>
      <c r="R181" s="19"/>
    </row>
    <row r="182" spans="1:18" ht="15.75">
      <c r="A182" s="22"/>
      <c r="B182" s="21"/>
      <c r="C182" s="21"/>
      <c r="D182" s="23"/>
      <c r="E182" s="24"/>
      <c r="F182" s="24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1"/>
      <c r="R182" s="19"/>
    </row>
    <row r="183" spans="1:18" ht="15.75">
      <c r="A183" s="138" t="s">
        <v>125</v>
      </c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</row>
    <row r="184" spans="1:18" ht="15.75">
      <c r="A184" s="138" t="s">
        <v>126</v>
      </c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</row>
    <row r="185" spans="1:18" ht="15.75">
      <c r="A185" s="138" t="s">
        <v>0</v>
      </c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</row>
    <row r="186" spans="1:18" ht="15.75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</row>
    <row r="187" spans="1:9" ht="15.75">
      <c r="A187" s="3"/>
      <c r="B187" s="3"/>
      <c r="C187" s="3"/>
      <c r="D187" s="3"/>
      <c r="E187" s="3"/>
      <c r="F187" s="3"/>
      <c r="G187" s="3"/>
      <c r="H187" s="3"/>
      <c r="I187" s="3"/>
    </row>
    <row r="188" spans="1:18" ht="15.75">
      <c r="A188" s="151" t="s">
        <v>163</v>
      </c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</row>
    <row r="189" spans="1:18" ht="15.75">
      <c r="A189" s="151" t="s">
        <v>170</v>
      </c>
      <c r="B189" s="151"/>
      <c r="C189" s="151"/>
      <c r="D189" s="151"/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</row>
    <row r="190" spans="1:9" ht="15.75">
      <c r="A190" s="3"/>
      <c r="B190" s="3"/>
      <c r="C190" s="3"/>
      <c r="D190" s="3"/>
      <c r="E190" s="3"/>
      <c r="F190" s="3"/>
      <c r="G190" s="3"/>
      <c r="H190" s="3"/>
      <c r="I190" s="3"/>
    </row>
    <row r="191" spans="1:18" ht="15.75">
      <c r="A191" s="129" t="s">
        <v>10</v>
      </c>
      <c r="B191" s="129" t="s">
        <v>136</v>
      </c>
      <c r="C191" s="4" t="s">
        <v>137</v>
      </c>
      <c r="D191" s="153" t="s">
        <v>139</v>
      </c>
      <c r="E191" s="129" t="s">
        <v>11</v>
      </c>
      <c r="F191" s="155" t="s">
        <v>140</v>
      </c>
      <c r="G191" s="133" t="s">
        <v>128</v>
      </c>
      <c r="H191" s="134"/>
      <c r="I191" s="135"/>
      <c r="J191" s="133" t="s">
        <v>129</v>
      </c>
      <c r="K191" s="134"/>
      <c r="L191" s="134"/>
      <c r="M191" s="134"/>
      <c r="N191" s="134"/>
      <c r="O191" s="134"/>
      <c r="P191" s="134"/>
      <c r="Q191" s="134"/>
      <c r="R191" s="135"/>
    </row>
    <row r="192" spans="1:18" ht="15.75">
      <c r="A192" s="152"/>
      <c r="B192" s="152"/>
      <c r="C192" s="5" t="s">
        <v>138</v>
      </c>
      <c r="D192" s="154"/>
      <c r="E192" s="152"/>
      <c r="F192" s="156"/>
      <c r="G192" s="27" t="s">
        <v>12</v>
      </c>
      <c r="H192" s="27" t="s">
        <v>13</v>
      </c>
      <c r="I192" s="17" t="s">
        <v>14</v>
      </c>
      <c r="J192" s="27" t="s">
        <v>15</v>
      </c>
      <c r="K192" s="27" t="s">
        <v>16</v>
      </c>
      <c r="L192" s="27" t="s">
        <v>17</v>
      </c>
      <c r="M192" s="27" t="s">
        <v>18</v>
      </c>
      <c r="N192" s="27" t="s">
        <v>19</v>
      </c>
      <c r="O192" s="27" t="s">
        <v>20</v>
      </c>
      <c r="P192" s="27" t="s">
        <v>21</v>
      </c>
      <c r="Q192" s="27" t="s">
        <v>22</v>
      </c>
      <c r="R192" s="27" t="s">
        <v>23</v>
      </c>
    </row>
    <row r="193" spans="1:18" ht="15.75">
      <c r="A193" s="4"/>
      <c r="B193" s="39"/>
      <c r="C193" s="39"/>
      <c r="D193" s="39"/>
      <c r="E193" s="39"/>
      <c r="F193" s="39"/>
      <c r="G193" s="87"/>
      <c r="H193" s="87"/>
      <c r="I193" s="122"/>
      <c r="J193" s="87"/>
      <c r="K193" s="87"/>
      <c r="L193" s="87"/>
      <c r="M193" s="87"/>
      <c r="N193" s="87"/>
      <c r="O193" s="87"/>
      <c r="P193" s="87"/>
      <c r="Q193" s="87"/>
      <c r="R193" s="87"/>
    </row>
    <row r="194" spans="1:18" ht="15.75">
      <c r="A194" s="46">
        <v>1</v>
      </c>
      <c r="B194" s="40" t="s">
        <v>28</v>
      </c>
      <c r="C194" s="40" t="s">
        <v>45</v>
      </c>
      <c r="D194" s="41">
        <v>640000</v>
      </c>
      <c r="E194" s="6" t="s">
        <v>51</v>
      </c>
      <c r="F194" s="6" t="s">
        <v>103</v>
      </c>
      <c r="G194" s="26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26"/>
    </row>
    <row r="195" spans="1:18" ht="15.75">
      <c r="A195" s="42"/>
      <c r="B195" s="40" t="s">
        <v>46</v>
      </c>
      <c r="C195" s="40" t="s">
        <v>47</v>
      </c>
      <c r="D195" s="42"/>
      <c r="E195" s="42" t="s">
        <v>27</v>
      </c>
      <c r="F195" s="39"/>
      <c r="G195" s="26"/>
      <c r="H195" s="26"/>
      <c r="I195" s="12"/>
      <c r="J195" s="26"/>
      <c r="K195" s="26"/>
      <c r="L195" s="26"/>
      <c r="M195" s="26"/>
      <c r="N195" s="26"/>
      <c r="O195" s="26"/>
      <c r="P195" s="26"/>
      <c r="Q195" s="26"/>
      <c r="R195" s="26"/>
    </row>
    <row r="196" spans="1:18" ht="15.75">
      <c r="A196" s="42"/>
      <c r="B196" s="40"/>
      <c r="C196" s="42"/>
      <c r="D196" s="42"/>
      <c r="E196" s="39"/>
      <c r="F196" s="39"/>
      <c r="G196" s="26"/>
      <c r="H196" s="26"/>
      <c r="I196" s="12"/>
      <c r="J196" s="26"/>
      <c r="K196" s="26"/>
      <c r="L196" s="26"/>
      <c r="M196" s="26"/>
      <c r="N196" s="26"/>
      <c r="O196" s="26"/>
      <c r="P196" s="26"/>
      <c r="Q196" s="26"/>
      <c r="R196" s="26"/>
    </row>
    <row r="197" spans="1:18" ht="15.75">
      <c r="A197" s="46">
        <v>2</v>
      </c>
      <c r="B197" s="40" t="s">
        <v>48</v>
      </c>
      <c r="C197" s="40" t="s">
        <v>50</v>
      </c>
      <c r="D197" s="41">
        <v>1416000</v>
      </c>
      <c r="E197" s="6" t="s">
        <v>51</v>
      </c>
      <c r="F197" s="6" t="s">
        <v>103</v>
      </c>
      <c r="G197" s="26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26"/>
    </row>
    <row r="198" spans="1:18" ht="15.75">
      <c r="A198" s="42"/>
      <c r="B198" s="40" t="s">
        <v>49</v>
      </c>
      <c r="C198" s="40" t="s">
        <v>98</v>
      </c>
      <c r="D198" s="42"/>
      <c r="E198" s="42" t="s">
        <v>27</v>
      </c>
      <c r="F198" s="39"/>
      <c r="G198" s="26"/>
      <c r="H198" s="26"/>
      <c r="I198" s="12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15.75">
      <c r="A199" s="42"/>
      <c r="B199" s="42"/>
      <c r="C199" s="40"/>
      <c r="D199" s="42"/>
      <c r="E199" s="39"/>
      <c r="F199" s="39"/>
      <c r="G199" s="26"/>
      <c r="H199" s="26"/>
      <c r="I199" s="12"/>
      <c r="J199" s="26"/>
      <c r="K199" s="26"/>
      <c r="L199" s="26"/>
      <c r="M199" s="26"/>
      <c r="N199" s="26"/>
      <c r="O199" s="26"/>
      <c r="P199" s="26"/>
      <c r="Q199" s="26"/>
      <c r="R199" s="26"/>
    </row>
    <row r="200" spans="1:18" ht="15.75">
      <c r="A200" s="46">
        <v>3</v>
      </c>
      <c r="B200" s="40" t="s">
        <v>164</v>
      </c>
      <c r="C200" s="40" t="s">
        <v>313</v>
      </c>
      <c r="D200" s="41">
        <v>250000</v>
      </c>
      <c r="E200" s="6" t="s">
        <v>51</v>
      </c>
      <c r="F200" s="6" t="s">
        <v>103</v>
      </c>
      <c r="G200" s="26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26"/>
    </row>
    <row r="201" spans="1:18" ht="15.75">
      <c r="A201" s="42"/>
      <c r="B201" s="40" t="s">
        <v>165</v>
      </c>
      <c r="C201" s="40" t="s">
        <v>165</v>
      </c>
      <c r="D201" s="42"/>
      <c r="E201" s="42"/>
      <c r="F201" s="39"/>
      <c r="G201" s="26"/>
      <c r="H201" s="26"/>
      <c r="I201" s="12"/>
      <c r="J201" s="26"/>
      <c r="K201" s="26"/>
      <c r="L201" s="26"/>
      <c r="M201" s="26"/>
      <c r="N201" s="26"/>
      <c r="O201" s="26"/>
      <c r="P201" s="26"/>
      <c r="Q201" s="26"/>
      <c r="R201" s="26"/>
    </row>
    <row r="202" spans="1:18" ht="15.75">
      <c r="A202" s="42"/>
      <c r="B202" s="42"/>
      <c r="C202" s="40"/>
      <c r="D202" s="42"/>
      <c r="E202" s="39"/>
      <c r="F202" s="39"/>
      <c r="G202" s="26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26"/>
    </row>
    <row r="203" spans="1:18" ht="15.75">
      <c r="A203" s="46">
        <v>4</v>
      </c>
      <c r="B203" s="40" t="s">
        <v>166</v>
      </c>
      <c r="C203" s="40" t="s">
        <v>314</v>
      </c>
      <c r="D203" s="41">
        <v>54400</v>
      </c>
      <c r="E203" s="6" t="s">
        <v>51</v>
      </c>
      <c r="F203" s="6" t="s">
        <v>103</v>
      </c>
      <c r="G203" s="26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26"/>
    </row>
    <row r="204" spans="1:18" ht="15.75">
      <c r="A204" s="42"/>
      <c r="B204" s="40" t="s">
        <v>167</v>
      </c>
      <c r="C204" s="40" t="s">
        <v>167</v>
      </c>
      <c r="D204" s="42"/>
      <c r="E204" s="42"/>
      <c r="F204" s="39"/>
      <c r="G204" s="26"/>
      <c r="H204" s="26"/>
      <c r="I204" s="12"/>
      <c r="J204" s="26"/>
      <c r="K204" s="26"/>
      <c r="L204" s="26"/>
      <c r="M204" s="26"/>
      <c r="N204" s="26"/>
      <c r="O204" s="26"/>
      <c r="P204" s="26"/>
      <c r="Q204" s="26"/>
      <c r="R204" s="26"/>
    </row>
    <row r="205" spans="1:18" ht="15.75">
      <c r="A205" s="42"/>
      <c r="B205" s="42"/>
      <c r="C205" s="40"/>
      <c r="D205" s="42"/>
      <c r="E205" s="39"/>
      <c r="F205" s="39"/>
      <c r="G205" s="26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26"/>
    </row>
    <row r="206" spans="1:18" ht="15.75">
      <c r="A206" s="9">
        <v>5</v>
      </c>
      <c r="B206" s="7" t="s">
        <v>168</v>
      </c>
      <c r="C206" s="7" t="s">
        <v>315</v>
      </c>
      <c r="D206" s="11">
        <v>150000</v>
      </c>
      <c r="E206" s="6" t="s">
        <v>51</v>
      </c>
      <c r="F206" s="6" t="s">
        <v>103</v>
      </c>
      <c r="G206" s="26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26"/>
    </row>
    <row r="207" spans="1:18" ht="15.75">
      <c r="A207" s="9"/>
      <c r="B207" s="7" t="s">
        <v>169</v>
      </c>
      <c r="C207" s="7" t="s">
        <v>316</v>
      </c>
      <c r="D207" s="11"/>
      <c r="E207" s="42" t="s">
        <v>61</v>
      </c>
      <c r="F207" s="6"/>
      <c r="G207" s="26"/>
      <c r="H207" s="12"/>
      <c r="I207" s="8"/>
      <c r="J207" s="7"/>
      <c r="K207" s="7"/>
      <c r="L207" s="7"/>
      <c r="M207" s="7"/>
      <c r="N207" s="7"/>
      <c r="O207" s="12"/>
      <c r="P207" s="12"/>
      <c r="Q207" s="12"/>
      <c r="R207" s="7"/>
    </row>
    <row r="208" spans="1:18" ht="15.75">
      <c r="A208" s="6"/>
      <c r="B208" s="7" t="s">
        <v>62</v>
      </c>
      <c r="C208" s="43"/>
      <c r="D208" s="47"/>
      <c r="E208" s="6" t="s">
        <v>62</v>
      </c>
      <c r="F208" s="7"/>
      <c r="G208" s="7"/>
      <c r="H208" s="7"/>
      <c r="I208" s="8"/>
      <c r="J208" s="7"/>
      <c r="K208" s="7"/>
      <c r="L208" s="7"/>
      <c r="M208" s="7"/>
      <c r="N208" s="7"/>
      <c r="O208" s="7"/>
      <c r="P208" s="7"/>
      <c r="Q208" s="7"/>
      <c r="R208" s="7"/>
    </row>
    <row r="209" spans="1:18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15.75">
      <c r="A210" s="6">
        <v>6</v>
      </c>
      <c r="B210" s="7" t="s">
        <v>119</v>
      </c>
      <c r="C210" s="7" t="s">
        <v>320</v>
      </c>
      <c r="D210" s="11">
        <v>200000</v>
      </c>
      <c r="E210" s="6" t="s">
        <v>24</v>
      </c>
      <c r="F210" s="6" t="s">
        <v>103</v>
      </c>
      <c r="G210" s="7"/>
      <c r="H210" s="7"/>
      <c r="I210" s="8"/>
      <c r="J210" s="7"/>
      <c r="K210" s="8"/>
      <c r="L210" s="8"/>
      <c r="M210" s="8"/>
      <c r="N210" s="8"/>
      <c r="O210" s="8"/>
      <c r="P210" s="7"/>
      <c r="Q210" s="7"/>
      <c r="R210" s="7"/>
    </row>
    <row r="211" spans="1:18" ht="15.75">
      <c r="A211" s="7"/>
      <c r="B211" s="7"/>
      <c r="C211" s="7" t="s">
        <v>120</v>
      </c>
      <c r="D211" s="7"/>
      <c r="E211" s="6"/>
      <c r="F211" s="6"/>
      <c r="G211" s="7"/>
      <c r="H211" s="7"/>
      <c r="I211" s="8"/>
      <c r="J211" s="7"/>
      <c r="K211" s="8"/>
      <c r="L211" s="8"/>
      <c r="M211" s="8"/>
      <c r="N211" s="8"/>
      <c r="O211" s="8"/>
      <c r="P211" s="7"/>
      <c r="Q211" s="7"/>
      <c r="R211" s="7"/>
    </row>
    <row r="212" spans="1:18" ht="15.75">
      <c r="A212" s="14"/>
      <c r="B212" s="14"/>
      <c r="C212" s="14"/>
      <c r="D212" s="100"/>
      <c r="E212" s="16"/>
      <c r="F212" s="16"/>
      <c r="G212" s="14"/>
      <c r="H212" s="14"/>
      <c r="I212" s="18"/>
      <c r="J212" s="14"/>
      <c r="K212" s="18"/>
      <c r="L212" s="18"/>
      <c r="M212" s="18"/>
      <c r="N212" s="18"/>
      <c r="O212" s="18"/>
      <c r="P212" s="14"/>
      <c r="Q212" s="14"/>
      <c r="R212" s="14"/>
    </row>
    <row r="213" spans="1:18" ht="15.75">
      <c r="A213" s="21"/>
      <c r="B213" s="21"/>
      <c r="C213" s="21"/>
      <c r="D213" s="21"/>
      <c r="E213" s="24"/>
      <c r="F213" s="24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1:18" ht="15.75">
      <c r="A214" s="21"/>
      <c r="B214" s="21"/>
      <c r="C214" s="21"/>
      <c r="D214" s="21"/>
      <c r="E214" s="24"/>
      <c r="F214" s="24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</row>
    <row r="215" spans="1:18" ht="15.75">
      <c r="A215" s="21"/>
      <c r="B215" s="21"/>
      <c r="C215" s="21"/>
      <c r="D215" s="21"/>
      <c r="E215" s="24"/>
      <c r="F215" s="24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</row>
    <row r="216" spans="1:18" ht="15.75">
      <c r="A216" s="24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19">
        <v>14</v>
      </c>
    </row>
    <row r="217" spans="1:18" ht="15.75">
      <c r="A217" s="22"/>
      <c r="B217" s="21"/>
      <c r="C217" s="21"/>
      <c r="D217" s="23"/>
      <c r="E217" s="24"/>
      <c r="F217" s="24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1"/>
      <c r="R217" s="21"/>
    </row>
    <row r="218" spans="1:18" ht="15.75">
      <c r="A218" s="22"/>
      <c r="B218" s="21"/>
      <c r="C218" s="21"/>
      <c r="D218" s="23"/>
      <c r="E218" s="24"/>
      <c r="F218" s="24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1"/>
      <c r="R218" s="21"/>
    </row>
    <row r="219" spans="1:18" ht="15.75">
      <c r="A219" s="138" t="s">
        <v>125</v>
      </c>
      <c r="B219" s="138"/>
      <c r="C219" s="138"/>
      <c r="D219" s="138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</row>
    <row r="220" spans="1:18" ht="15.75">
      <c r="A220" s="138" t="s">
        <v>126</v>
      </c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</row>
    <row r="221" spans="1:18" ht="15.75">
      <c r="A221" s="138" t="s">
        <v>0</v>
      </c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</row>
    <row r="222" spans="1:18" ht="15.75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</row>
    <row r="223" spans="1:9" ht="15.75">
      <c r="A223" s="3"/>
      <c r="B223" s="3"/>
      <c r="C223" s="3"/>
      <c r="D223" s="3"/>
      <c r="E223" s="3"/>
      <c r="F223" s="3"/>
      <c r="G223" s="3"/>
      <c r="H223" s="3"/>
      <c r="I223" s="3"/>
    </row>
    <row r="224" spans="1:18" ht="15.75">
      <c r="A224" s="151" t="s">
        <v>163</v>
      </c>
      <c r="B224" s="151"/>
      <c r="C224" s="151"/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</row>
    <row r="225" spans="1:18" ht="15.75">
      <c r="A225" s="151" t="s">
        <v>356</v>
      </c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</row>
    <row r="226" spans="1:9" ht="15.75">
      <c r="A226" s="3"/>
      <c r="B226" s="3"/>
      <c r="C226" s="3"/>
      <c r="D226" s="3"/>
      <c r="E226" s="3"/>
      <c r="F226" s="3"/>
      <c r="G226" s="3"/>
      <c r="H226" s="3"/>
      <c r="I226" s="3"/>
    </row>
    <row r="227" spans="1:18" ht="15.75">
      <c r="A227" s="129" t="s">
        <v>10</v>
      </c>
      <c r="B227" s="129" t="s">
        <v>136</v>
      </c>
      <c r="C227" s="4" t="s">
        <v>137</v>
      </c>
      <c r="D227" s="153" t="s">
        <v>139</v>
      </c>
      <c r="E227" s="129" t="s">
        <v>11</v>
      </c>
      <c r="F227" s="155" t="s">
        <v>140</v>
      </c>
      <c r="G227" s="133" t="s">
        <v>128</v>
      </c>
      <c r="H227" s="134"/>
      <c r="I227" s="135"/>
      <c r="J227" s="133" t="s">
        <v>129</v>
      </c>
      <c r="K227" s="134"/>
      <c r="L227" s="134"/>
      <c r="M227" s="134"/>
      <c r="N227" s="134"/>
      <c r="O227" s="134"/>
      <c r="P227" s="134"/>
      <c r="Q227" s="134"/>
      <c r="R227" s="135"/>
    </row>
    <row r="228" spans="1:18" ht="15.75">
      <c r="A228" s="152"/>
      <c r="B228" s="152"/>
      <c r="C228" s="5" t="s">
        <v>138</v>
      </c>
      <c r="D228" s="154"/>
      <c r="E228" s="152"/>
      <c r="F228" s="156"/>
      <c r="G228" s="27" t="s">
        <v>12</v>
      </c>
      <c r="H228" s="27" t="s">
        <v>13</v>
      </c>
      <c r="I228" s="17" t="s">
        <v>14</v>
      </c>
      <c r="J228" s="27" t="s">
        <v>15</v>
      </c>
      <c r="K228" s="27" t="s">
        <v>16</v>
      </c>
      <c r="L228" s="27" t="s">
        <v>17</v>
      </c>
      <c r="M228" s="27" t="s">
        <v>18</v>
      </c>
      <c r="N228" s="27" t="s">
        <v>19</v>
      </c>
      <c r="O228" s="27" t="s">
        <v>20</v>
      </c>
      <c r="P228" s="27" t="s">
        <v>21</v>
      </c>
      <c r="Q228" s="27" t="s">
        <v>22</v>
      </c>
      <c r="R228" s="27" t="s">
        <v>23</v>
      </c>
    </row>
    <row r="229" spans="1:18" ht="15.75">
      <c r="A229" s="4"/>
      <c r="B229" s="39"/>
      <c r="C229" s="39"/>
      <c r="D229" s="39"/>
      <c r="E229" s="39"/>
      <c r="F229" s="39"/>
      <c r="G229" s="87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87"/>
    </row>
    <row r="230" spans="1:18" ht="15.75">
      <c r="A230" s="9">
        <v>1</v>
      </c>
      <c r="B230" s="10" t="s">
        <v>171</v>
      </c>
      <c r="C230" s="7" t="s">
        <v>53</v>
      </c>
      <c r="D230" s="11">
        <v>135000</v>
      </c>
      <c r="E230" s="6" t="s">
        <v>24</v>
      </c>
      <c r="F230" s="6" t="s">
        <v>42</v>
      </c>
      <c r="G230" s="26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26"/>
    </row>
    <row r="231" spans="1:18" ht="15.75">
      <c r="A231" s="6"/>
      <c r="B231" s="59" t="s">
        <v>172</v>
      </c>
      <c r="C231" s="7" t="s">
        <v>54</v>
      </c>
      <c r="D231" s="7"/>
      <c r="E231" s="6"/>
      <c r="F231" s="6"/>
      <c r="G231" s="7"/>
      <c r="H231" s="7"/>
      <c r="I231" s="8"/>
      <c r="J231" s="7"/>
      <c r="K231" s="7"/>
      <c r="L231" s="7"/>
      <c r="M231" s="7"/>
      <c r="N231" s="7"/>
      <c r="O231" s="12"/>
      <c r="P231" s="12"/>
      <c r="Q231" s="12"/>
      <c r="R231" s="7"/>
    </row>
    <row r="232" spans="1:18" ht="15.75">
      <c r="A232" s="6"/>
      <c r="B232" s="59" t="s">
        <v>24</v>
      </c>
      <c r="C232" s="7"/>
      <c r="D232" s="47"/>
      <c r="E232" s="6"/>
      <c r="F232" s="6"/>
      <c r="G232" s="7"/>
      <c r="H232" s="7"/>
      <c r="I232" s="8"/>
      <c r="J232" s="7"/>
      <c r="K232" s="12"/>
      <c r="L232" s="12"/>
      <c r="M232" s="12"/>
      <c r="N232" s="12"/>
      <c r="O232" s="12"/>
      <c r="P232" s="7"/>
      <c r="Q232" s="7"/>
      <c r="R232" s="7"/>
    </row>
    <row r="233" spans="1:18" ht="15.75">
      <c r="A233" s="6"/>
      <c r="B233" s="7"/>
      <c r="C233" s="7"/>
      <c r="D233" s="7"/>
      <c r="E233" s="6"/>
      <c r="F233" s="6"/>
      <c r="G233" s="7"/>
      <c r="H233" s="7"/>
      <c r="I233" s="8"/>
      <c r="J233" s="7"/>
      <c r="K233" s="7"/>
      <c r="L233" s="7"/>
      <c r="M233" s="7"/>
      <c r="N233" s="7"/>
      <c r="O233" s="7"/>
      <c r="P233" s="7"/>
      <c r="Q233" s="7"/>
      <c r="R233" s="7"/>
    </row>
    <row r="234" spans="1:18" ht="15.75">
      <c r="A234" s="6"/>
      <c r="B234" s="7"/>
      <c r="C234" s="43"/>
      <c r="D234" s="7"/>
      <c r="E234" s="6"/>
      <c r="F234" s="7"/>
      <c r="G234" s="7"/>
      <c r="H234" s="7"/>
      <c r="I234" s="8"/>
      <c r="J234" s="7"/>
      <c r="K234" s="7"/>
      <c r="L234" s="7"/>
      <c r="M234" s="7"/>
      <c r="N234" s="7"/>
      <c r="O234" s="7"/>
      <c r="P234" s="7"/>
      <c r="Q234" s="7"/>
      <c r="R234" s="7"/>
    </row>
    <row r="235" spans="1:18" ht="15.75">
      <c r="A235" s="6"/>
      <c r="B235" s="7"/>
      <c r="C235" s="43"/>
      <c r="D235" s="47"/>
      <c r="E235" s="6"/>
      <c r="F235" s="6"/>
      <c r="G235" s="7"/>
      <c r="H235" s="7"/>
      <c r="I235" s="8"/>
      <c r="J235" s="7"/>
      <c r="K235" s="7"/>
      <c r="L235" s="7"/>
      <c r="M235" s="7"/>
      <c r="N235" s="7"/>
      <c r="O235" s="7"/>
      <c r="P235" s="7"/>
      <c r="Q235" s="7"/>
      <c r="R235" s="7"/>
    </row>
    <row r="236" spans="1:18" ht="15.75">
      <c r="A236" s="6"/>
      <c r="B236" s="7"/>
      <c r="C236" s="43"/>
      <c r="D236" s="7"/>
      <c r="E236" s="6"/>
      <c r="F236" s="6"/>
      <c r="G236" s="7"/>
      <c r="H236" s="7"/>
      <c r="I236" s="8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15.75">
      <c r="A237" s="9"/>
      <c r="B237" s="7"/>
      <c r="C237" s="43"/>
      <c r="D237" s="11"/>
      <c r="E237" s="6"/>
      <c r="F237" s="6"/>
      <c r="G237" s="7"/>
      <c r="H237" s="7"/>
      <c r="I237" s="8"/>
      <c r="J237" s="7"/>
      <c r="K237" s="7"/>
      <c r="L237" s="7"/>
      <c r="M237" s="7"/>
      <c r="N237" s="12"/>
      <c r="O237" s="12"/>
      <c r="P237" s="12"/>
      <c r="Q237" s="7"/>
      <c r="R237" s="7"/>
    </row>
    <row r="238" spans="1:18" ht="15.75">
      <c r="A238" s="6"/>
      <c r="B238" s="7"/>
      <c r="C238" s="7"/>
      <c r="D238" s="7"/>
      <c r="E238" s="7"/>
      <c r="F238" s="7"/>
      <c r="G238" s="7"/>
      <c r="H238" s="7"/>
      <c r="I238" s="8"/>
      <c r="J238" s="7"/>
      <c r="K238" s="7"/>
      <c r="L238" s="7"/>
      <c r="M238" s="7"/>
      <c r="N238" s="7"/>
      <c r="O238" s="7"/>
      <c r="P238" s="7"/>
      <c r="Q238" s="7"/>
      <c r="R238" s="7"/>
    </row>
    <row r="239" spans="1:18" ht="15.75">
      <c r="A239" s="9"/>
      <c r="B239" s="10"/>
      <c r="C239" s="7"/>
      <c r="D239" s="11"/>
      <c r="E239" s="6"/>
      <c r="F239" s="6"/>
      <c r="G239" s="26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26"/>
    </row>
    <row r="240" spans="1:18" ht="15.75">
      <c r="A240" s="6"/>
      <c r="B240" s="7"/>
      <c r="C240" s="7"/>
      <c r="D240" s="7"/>
      <c r="E240" s="6"/>
      <c r="F240" s="6"/>
      <c r="G240" s="7"/>
      <c r="H240" s="7"/>
      <c r="I240" s="8"/>
      <c r="J240" s="7"/>
      <c r="K240" s="7"/>
      <c r="L240" s="7"/>
      <c r="M240" s="7"/>
      <c r="N240" s="7"/>
      <c r="O240" s="12"/>
      <c r="P240" s="12"/>
      <c r="Q240" s="12"/>
      <c r="R240" s="7"/>
    </row>
    <row r="241" spans="1:18" ht="15.75">
      <c r="A241" s="6"/>
      <c r="B241" s="7"/>
      <c r="C241" s="7"/>
      <c r="D241" s="7"/>
      <c r="E241" s="6"/>
      <c r="F241" s="7"/>
      <c r="G241" s="7"/>
      <c r="H241" s="7"/>
      <c r="I241" s="8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15.75">
      <c r="A242" s="9"/>
      <c r="B242" s="7"/>
      <c r="C242" s="7"/>
      <c r="D242" s="11"/>
      <c r="E242" s="6"/>
      <c r="F242" s="6"/>
      <c r="G242" s="26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26"/>
    </row>
    <row r="243" spans="1:18" ht="15.75">
      <c r="A243" s="9"/>
      <c r="B243" s="7"/>
      <c r="C243" s="7"/>
      <c r="D243" s="7"/>
      <c r="E243" s="6"/>
      <c r="F243" s="6"/>
      <c r="G243" s="7"/>
      <c r="H243" s="7"/>
      <c r="I243" s="8"/>
      <c r="J243" s="7"/>
      <c r="K243" s="7"/>
      <c r="L243" s="7"/>
      <c r="M243" s="7"/>
      <c r="N243" s="7"/>
      <c r="O243" s="12"/>
      <c r="P243" s="12"/>
      <c r="Q243" s="12"/>
      <c r="R243" s="7"/>
    </row>
    <row r="244" spans="1:18" ht="15.75">
      <c r="A244" s="9"/>
      <c r="B244" s="7"/>
      <c r="C244" s="7"/>
      <c r="D244" s="11"/>
      <c r="E244" s="6"/>
      <c r="F244" s="6"/>
      <c r="G244" s="26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26"/>
    </row>
    <row r="245" spans="1:18" ht="15.75">
      <c r="A245" s="9"/>
      <c r="B245" s="7"/>
      <c r="C245" s="7"/>
      <c r="D245" s="11"/>
      <c r="E245" s="6"/>
      <c r="F245" s="6"/>
      <c r="G245" s="26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26"/>
    </row>
    <row r="246" spans="1:18" ht="15.75">
      <c r="A246" s="9"/>
      <c r="B246" s="7"/>
      <c r="C246" s="7"/>
      <c r="D246" s="11"/>
      <c r="E246" s="6"/>
      <c r="F246" s="6"/>
      <c r="G246" s="26"/>
      <c r="H246" s="12"/>
      <c r="I246" s="8"/>
      <c r="J246" s="7"/>
      <c r="K246" s="7"/>
      <c r="L246" s="7"/>
      <c r="M246" s="7"/>
      <c r="N246" s="7"/>
      <c r="O246" s="12"/>
      <c r="P246" s="12"/>
      <c r="Q246" s="12"/>
      <c r="R246" s="7"/>
    </row>
    <row r="247" spans="1:18" ht="15.75">
      <c r="A247" s="9"/>
      <c r="B247" s="7"/>
      <c r="C247" s="7"/>
      <c r="D247" s="11"/>
      <c r="E247" s="6"/>
      <c r="F247" s="6"/>
      <c r="G247" s="7"/>
      <c r="H247" s="7"/>
      <c r="I247" s="8"/>
      <c r="J247" s="12"/>
      <c r="K247" s="12"/>
      <c r="L247" s="12"/>
      <c r="M247" s="12"/>
      <c r="N247" s="12"/>
      <c r="O247" s="12"/>
      <c r="P247" s="12"/>
      <c r="Q247" s="12"/>
      <c r="R247" s="26"/>
    </row>
    <row r="248" spans="1:18" ht="15.75">
      <c r="A248" s="9"/>
      <c r="B248" s="7"/>
      <c r="C248" s="7"/>
      <c r="D248" s="11"/>
      <c r="E248" s="6"/>
      <c r="F248" s="6"/>
      <c r="G248" s="26"/>
      <c r="H248" s="12"/>
      <c r="I248" s="12"/>
      <c r="J248" s="12"/>
      <c r="K248" s="12"/>
      <c r="L248" s="12"/>
      <c r="M248" s="12"/>
      <c r="N248" s="12"/>
      <c r="O248" s="7"/>
      <c r="P248" s="21"/>
      <c r="Q248" s="7"/>
      <c r="R248" s="7"/>
    </row>
    <row r="249" spans="1:18" ht="15.75">
      <c r="A249" s="9"/>
      <c r="B249" s="7"/>
      <c r="C249" s="7"/>
      <c r="D249" s="11"/>
      <c r="E249" s="6"/>
      <c r="F249" s="6"/>
      <c r="G249" s="26"/>
      <c r="H249" s="12"/>
      <c r="I249" s="8"/>
      <c r="J249" s="12"/>
      <c r="K249" s="12"/>
      <c r="L249" s="12"/>
      <c r="M249" s="7"/>
      <c r="N249" s="7"/>
      <c r="O249" s="7"/>
      <c r="P249" s="7"/>
      <c r="Q249" s="7"/>
      <c r="R249" s="7"/>
    </row>
    <row r="250" spans="1:18" ht="15.75">
      <c r="A250" s="9"/>
      <c r="B250" s="7"/>
      <c r="C250" s="7"/>
      <c r="D250" s="11"/>
      <c r="E250" s="6"/>
      <c r="F250" s="6"/>
      <c r="G250" s="26"/>
      <c r="H250" s="12"/>
      <c r="I250" s="8"/>
      <c r="J250" s="12"/>
      <c r="K250" s="12"/>
      <c r="L250" s="12"/>
      <c r="M250" s="8"/>
      <c r="N250" s="8"/>
      <c r="O250" s="8"/>
      <c r="P250" s="8"/>
      <c r="Q250" s="8"/>
      <c r="R250" s="7"/>
    </row>
    <row r="251" spans="1:18" ht="15.75">
      <c r="A251" s="13"/>
      <c r="B251" s="58"/>
      <c r="C251" s="14"/>
      <c r="D251" s="15"/>
      <c r="E251" s="16"/>
      <c r="F251" s="16"/>
      <c r="G251" s="27"/>
      <c r="H251" s="17"/>
      <c r="I251" s="17"/>
      <c r="J251" s="17"/>
      <c r="K251" s="17"/>
      <c r="L251" s="17"/>
      <c r="M251" s="17"/>
      <c r="N251" s="17"/>
      <c r="O251" s="14"/>
      <c r="P251" s="14"/>
      <c r="Q251" s="17"/>
      <c r="R251" s="27"/>
    </row>
    <row r="252" spans="1:18" ht="15.75">
      <c r="A252" s="22"/>
      <c r="B252" s="21"/>
      <c r="C252" s="21"/>
      <c r="D252" s="23"/>
      <c r="E252" s="24"/>
      <c r="F252" s="24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1"/>
      <c r="R252" s="19">
        <v>15</v>
      </c>
    </row>
    <row r="253" spans="1:18" ht="15.75">
      <c r="A253" s="22"/>
      <c r="B253" s="21"/>
      <c r="C253" s="21"/>
      <c r="D253" s="23"/>
      <c r="E253" s="24"/>
      <c r="F253" s="24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1"/>
      <c r="R253" s="21"/>
    </row>
    <row r="254" spans="1:18" ht="15.75">
      <c r="A254" s="22"/>
      <c r="B254" s="21"/>
      <c r="C254" s="21"/>
      <c r="D254" s="23"/>
      <c r="E254" s="24"/>
      <c r="F254" s="24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1"/>
      <c r="R254" s="21"/>
    </row>
    <row r="255" spans="1:18" ht="15.75">
      <c r="A255" s="138" t="s">
        <v>125</v>
      </c>
      <c r="B255" s="138"/>
      <c r="C255" s="138"/>
      <c r="D255" s="138"/>
      <c r="E255" s="138"/>
      <c r="F255" s="138"/>
      <c r="G255" s="138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</row>
    <row r="256" spans="1:18" ht="15.75">
      <c r="A256" s="138" t="s">
        <v>126</v>
      </c>
      <c r="B256" s="138"/>
      <c r="C256" s="138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</row>
    <row r="257" spans="1:18" ht="15.75">
      <c r="A257" s="138" t="s">
        <v>0</v>
      </c>
      <c r="B257" s="138"/>
      <c r="C257" s="138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</row>
    <row r="258" spans="1:18" ht="15.75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</row>
    <row r="259" spans="1:9" ht="15.75">
      <c r="A259" s="3"/>
      <c r="B259" s="3"/>
      <c r="C259" s="3"/>
      <c r="D259" s="3"/>
      <c r="E259" s="3"/>
      <c r="F259" s="3"/>
      <c r="G259" s="3"/>
      <c r="H259" s="3"/>
      <c r="I259" s="3"/>
    </row>
    <row r="260" spans="1:18" ht="15.75">
      <c r="A260" s="151" t="s">
        <v>163</v>
      </c>
      <c r="B260" s="151"/>
      <c r="C260" s="151"/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</row>
    <row r="261" spans="1:18" ht="15.75">
      <c r="A261" s="151" t="s">
        <v>357</v>
      </c>
      <c r="B261" s="151"/>
      <c r="C261" s="151"/>
      <c r="D261" s="151"/>
      <c r="E261" s="151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</row>
    <row r="262" spans="1:9" ht="15.75">
      <c r="A262" s="3"/>
      <c r="B262" s="3"/>
      <c r="C262" s="3"/>
      <c r="D262" s="3"/>
      <c r="E262" s="3"/>
      <c r="F262" s="3"/>
      <c r="G262" s="3"/>
      <c r="H262" s="3"/>
      <c r="I262" s="3"/>
    </row>
    <row r="263" spans="1:18" ht="15.75">
      <c r="A263" s="129" t="s">
        <v>10</v>
      </c>
      <c r="B263" s="129" t="s">
        <v>136</v>
      </c>
      <c r="C263" s="4" t="s">
        <v>137</v>
      </c>
      <c r="D263" s="153" t="s">
        <v>139</v>
      </c>
      <c r="E263" s="129" t="s">
        <v>11</v>
      </c>
      <c r="F263" s="155" t="s">
        <v>140</v>
      </c>
      <c r="G263" s="133" t="s">
        <v>128</v>
      </c>
      <c r="H263" s="134"/>
      <c r="I263" s="135"/>
      <c r="J263" s="133" t="s">
        <v>129</v>
      </c>
      <c r="K263" s="134"/>
      <c r="L263" s="134"/>
      <c r="M263" s="134"/>
      <c r="N263" s="134"/>
      <c r="O263" s="134"/>
      <c r="P263" s="134"/>
      <c r="Q263" s="134"/>
      <c r="R263" s="135"/>
    </row>
    <row r="264" spans="1:18" ht="15.75">
      <c r="A264" s="152"/>
      <c r="B264" s="152"/>
      <c r="C264" s="5" t="s">
        <v>138</v>
      </c>
      <c r="D264" s="154"/>
      <c r="E264" s="152"/>
      <c r="F264" s="156"/>
      <c r="G264" s="27" t="s">
        <v>12</v>
      </c>
      <c r="H264" s="27" t="s">
        <v>13</v>
      </c>
      <c r="I264" s="17" t="s">
        <v>14</v>
      </c>
      <c r="J264" s="27" t="s">
        <v>15</v>
      </c>
      <c r="K264" s="27" t="s">
        <v>16</v>
      </c>
      <c r="L264" s="27" t="s">
        <v>17</v>
      </c>
      <c r="M264" s="27" t="s">
        <v>18</v>
      </c>
      <c r="N264" s="27" t="s">
        <v>19</v>
      </c>
      <c r="O264" s="27" t="s">
        <v>20</v>
      </c>
      <c r="P264" s="27" t="s">
        <v>21</v>
      </c>
      <c r="Q264" s="27" t="s">
        <v>22</v>
      </c>
      <c r="R264" s="27" t="s">
        <v>23</v>
      </c>
    </row>
    <row r="265" spans="1:18" ht="15.75">
      <c r="A265" s="51"/>
      <c r="B265" s="7"/>
      <c r="C265" s="7"/>
      <c r="D265" s="7"/>
      <c r="E265" s="7"/>
      <c r="F265" s="7"/>
      <c r="G265" s="48"/>
      <c r="H265" s="48"/>
      <c r="I265" s="37"/>
      <c r="J265" s="48"/>
      <c r="K265" s="48"/>
      <c r="L265" s="48"/>
      <c r="M265" s="48"/>
      <c r="N265" s="48"/>
      <c r="O265" s="48"/>
      <c r="P265" s="48"/>
      <c r="Q265" s="48"/>
      <c r="R265" s="48"/>
    </row>
    <row r="266" spans="1:18" ht="30">
      <c r="A266" s="9">
        <v>1</v>
      </c>
      <c r="B266" s="59" t="s">
        <v>173</v>
      </c>
      <c r="C266" s="43" t="s">
        <v>317</v>
      </c>
      <c r="D266" s="11">
        <v>20000</v>
      </c>
      <c r="E266" s="6" t="s">
        <v>24</v>
      </c>
      <c r="F266" s="62" t="s">
        <v>116</v>
      </c>
      <c r="G266" s="26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26"/>
    </row>
    <row r="267" spans="1:18" ht="15.75">
      <c r="A267" s="6"/>
      <c r="B267" s="59" t="s">
        <v>174</v>
      </c>
      <c r="C267" s="43" t="s">
        <v>319</v>
      </c>
      <c r="D267" s="7"/>
      <c r="E267" s="6"/>
      <c r="F267" s="63"/>
      <c r="G267" s="7"/>
      <c r="H267" s="7"/>
      <c r="I267" s="8"/>
      <c r="J267" s="7"/>
      <c r="K267" s="7"/>
      <c r="L267" s="7"/>
      <c r="M267" s="7"/>
      <c r="N267" s="7"/>
      <c r="O267" s="12"/>
      <c r="P267" s="12"/>
      <c r="Q267" s="12"/>
      <c r="R267" s="7"/>
    </row>
    <row r="268" spans="1:18" ht="15.75">
      <c r="A268" s="6"/>
      <c r="B268" s="7"/>
      <c r="C268" s="43" t="s">
        <v>318</v>
      </c>
      <c r="D268" s="7"/>
      <c r="E268" s="7"/>
      <c r="F268" s="7"/>
      <c r="G268" s="7"/>
      <c r="H268" s="7"/>
      <c r="I268" s="8"/>
      <c r="J268" s="7"/>
      <c r="K268" s="7"/>
      <c r="L268" s="7"/>
      <c r="M268" s="7"/>
      <c r="N268" s="7"/>
      <c r="O268" s="7"/>
      <c r="P268" s="7"/>
      <c r="Q268" s="7"/>
      <c r="R268" s="7"/>
    </row>
    <row r="269" spans="1:18" ht="15.75">
      <c r="A269" s="9"/>
      <c r="B269" s="10"/>
      <c r="C269" s="43" t="s">
        <v>175</v>
      </c>
      <c r="D269" s="11"/>
      <c r="E269" s="6"/>
      <c r="F269" s="6"/>
      <c r="G269" s="26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26"/>
    </row>
    <row r="270" spans="1:18" ht="15.75">
      <c r="A270" s="9"/>
      <c r="B270" s="7"/>
      <c r="C270" s="61" t="s">
        <v>176</v>
      </c>
      <c r="D270" s="7"/>
      <c r="E270" s="6"/>
      <c r="F270" s="6"/>
      <c r="G270" s="7"/>
      <c r="H270" s="7"/>
      <c r="I270" s="8"/>
      <c r="J270" s="7"/>
      <c r="K270" s="7"/>
      <c r="L270" s="7"/>
      <c r="M270" s="7"/>
      <c r="N270" s="7"/>
      <c r="O270" s="12"/>
      <c r="P270" s="12"/>
      <c r="Q270" s="12"/>
      <c r="R270" s="7"/>
    </row>
    <row r="271" spans="1:18" ht="15.75">
      <c r="A271" s="9"/>
      <c r="B271" s="7"/>
      <c r="C271" s="61" t="s">
        <v>177</v>
      </c>
      <c r="D271" s="11"/>
      <c r="E271" s="6"/>
      <c r="F271" s="6"/>
      <c r="G271" s="7"/>
      <c r="H271" s="7"/>
      <c r="I271" s="8"/>
      <c r="J271" s="7"/>
      <c r="K271" s="7"/>
      <c r="L271" s="12"/>
      <c r="M271" s="7"/>
      <c r="N271" s="7"/>
      <c r="O271" s="7"/>
      <c r="P271" s="7"/>
      <c r="Q271" s="7"/>
      <c r="R271" s="7"/>
    </row>
    <row r="272" spans="1:18" ht="15.75">
      <c r="A272" s="9"/>
      <c r="B272" s="7"/>
      <c r="C272" s="7"/>
      <c r="D272" s="65"/>
      <c r="E272" s="6"/>
      <c r="F272" s="6"/>
      <c r="G272" s="26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26"/>
    </row>
    <row r="273" spans="1:18" ht="30">
      <c r="A273" s="9">
        <v>2</v>
      </c>
      <c r="B273" s="59" t="s">
        <v>178</v>
      </c>
      <c r="C273" s="61" t="s">
        <v>321</v>
      </c>
      <c r="D273" s="11">
        <v>40000</v>
      </c>
      <c r="E273" s="6" t="s">
        <v>24</v>
      </c>
      <c r="F273" s="62" t="s">
        <v>116</v>
      </c>
      <c r="G273" s="26"/>
      <c r="H273" s="12"/>
      <c r="I273" s="8"/>
      <c r="J273" s="7"/>
      <c r="K273" s="7"/>
      <c r="L273" s="7"/>
      <c r="M273" s="7"/>
      <c r="N273" s="7"/>
      <c r="O273" s="12"/>
      <c r="P273" s="12"/>
      <c r="Q273" s="12"/>
      <c r="R273" s="7"/>
    </row>
    <row r="274" spans="1:18" ht="15.75">
      <c r="A274" s="6"/>
      <c r="B274" s="7"/>
      <c r="C274" s="61" t="s">
        <v>179</v>
      </c>
      <c r="D274" s="7"/>
      <c r="E274" s="6"/>
      <c r="F274" s="6"/>
      <c r="G274" s="7"/>
      <c r="H274" s="7"/>
      <c r="I274" s="8"/>
      <c r="J274" s="7"/>
      <c r="K274" s="7"/>
      <c r="L274" s="7"/>
      <c r="M274" s="7"/>
      <c r="N274" s="7"/>
      <c r="O274" s="7"/>
      <c r="P274" s="7"/>
      <c r="Q274" s="7"/>
      <c r="R274" s="7"/>
    </row>
    <row r="275" spans="1:18" ht="15.75">
      <c r="A275" s="9"/>
      <c r="B275" s="7"/>
      <c r="C275" s="7"/>
      <c r="D275" s="65"/>
      <c r="E275" s="6"/>
      <c r="F275" s="6"/>
      <c r="G275" s="26"/>
      <c r="H275" s="12"/>
      <c r="I275" s="12"/>
      <c r="J275" s="12"/>
      <c r="K275" s="12"/>
      <c r="L275" s="12"/>
      <c r="M275" s="12"/>
      <c r="N275" s="12"/>
      <c r="O275" s="12"/>
      <c r="P275" s="12"/>
      <c r="Q275" s="7"/>
      <c r="R275" s="7"/>
    </row>
    <row r="276" spans="1:18" ht="30">
      <c r="A276" s="9">
        <v>3</v>
      </c>
      <c r="B276" s="59" t="s">
        <v>180</v>
      </c>
      <c r="C276" s="61" t="s">
        <v>322</v>
      </c>
      <c r="D276" s="11">
        <v>50000</v>
      </c>
      <c r="E276" s="6" t="s">
        <v>24</v>
      </c>
      <c r="F276" s="62" t="s">
        <v>116</v>
      </c>
      <c r="G276" s="26"/>
      <c r="H276" s="12"/>
      <c r="I276" s="8"/>
      <c r="J276" s="12"/>
      <c r="K276" s="12"/>
      <c r="L276" s="12"/>
      <c r="M276" s="7"/>
      <c r="N276" s="7"/>
      <c r="O276" s="7"/>
      <c r="P276" s="7"/>
      <c r="Q276" s="7"/>
      <c r="R276" s="7"/>
    </row>
    <row r="277" spans="1:18" ht="15.75">
      <c r="A277" s="9"/>
      <c r="B277" s="59" t="s">
        <v>181</v>
      </c>
      <c r="C277" s="61" t="s">
        <v>323</v>
      </c>
      <c r="D277" s="11"/>
      <c r="E277" s="6"/>
      <c r="F277" s="6"/>
      <c r="G277" s="26"/>
      <c r="H277" s="12"/>
      <c r="I277" s="8"/>
      <c r="J277" s="12"/>
      <c r="K277" s="12"/>
      <c r="L277" s="12"/>
      <c r="M277" s="8"/>
      <c r="N277" s="8"/>
      <c r="O277" s="8"/>
      <c r="P277" s="8"/>
      <c r="Q277" s="8"/>
      <c r="R277" s="7"/>
    </row>
    <row r="278" spans="1:18" ht="15.75">
      <c r="A278" s="9"/>
      <c r="B278" s="7"/>
      <c r="C278" s="61"/>
      <c r="D278" s="65"/>
      <c r="E278" s="6"/>
      <c r="F278" s="6"/>
      <c r="G278" s="26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26"/>
    </row>
    <row r="279" spans="1:18" ht="15.75">
      <c r="A279" s="6"/>
      <c r="B279" s="7"/>
      <c r="C279" s="7"/>
      <c r="D279" s="7"/>
      <c r="E279" s="6"/>
      <c r="F279" s="6"/>
      <c r="G279" s="7"/>
      <c r="H279" s="7"/>
      <c r="I279" s="8"/>
      <c r="J279" s="7"/>
      <c r="K279" s="7"/>
      <c r="L279" s="7"/>
      <c r="M279" s="7"/>
      <c r="N279" s="7"/>
      <c r="O279" s="12"/>
      <c r="P279" s="12"/>
      <c r="Q279" s="12"/>
      <c r="R279" s="7"/>
    </row>
    <row r="280" spans="1:18" ht="15.75">
      <c r="A280" s="6"/>
      <c r="B280" s="7"/>
      <c r="C280" s="7"/>
      <c r="D280" s="7"/>
      <c r="E280" s="6"/>
      <c r="F280" s="6"/>
      <c r="G280" s="7"/>
      <c r="H280" s="8"/>
      <c r="I280" s="8"/>
      <c r="J280" s="8"/>
      <c r="K280" s="8"/>
      <c r="L280" s="8"/>
      <c r="M280" s="8"/>
      <c r="N280" s="8"/>
      <c r="O280" s="12"/>
      <c r="P280" s="12"/>
      <c r="Q280" s="12"/>
      <c r="R280" s="7"/>
    </row>
    <row r="281" spans="1:18" ht="15.75">
      <c r="A281" s="6"/>
      <c r="B281" s="7"/>
      <c r="C281" s="7"/>
      <c r="D281" s="7"/>
      <c r="E281" s="6"/>
      <c r="F281" s="6"/>
      <c r="G281" s="7"/>
      <c r="H281" s="8"/>
      <c r="I281" s="8"/>
      <c r="J281" s="8"/>
      <c r="K281" s="8"/>
      <c r="L281" s="8"/>
      <c r="M281" s="8"/>
      <c r="N281" s="8"/>
      <c r="O281" s="12"/>
      <c r="P281" s="12"/>
      <c r="Q281" s="12"/>
      <c r="R281" s="7"/>
    </row>
    <row r="282" spans="1:18" ht="15.75">
      <c r="A282" s="6"/>
      <c r="B282" s="7"/>
      <c r="C282" s="7"/>
      <c r="D282" s="7"/>
      <c r="E282" s="6"/>
      <c r="F282" s="6"/>
      <c r="G282" s="7"/>
      <c r="H282" s="8"/>
      <c r="I282" s="8"/>
      <c r="J282" s="8"/>
      <c r="K282" s="8"/>
      <c r="L282" s="8"/>
      <c r="M282" s="8"/>
      <c r="N282" s="8"/>
      <c r="O282" s="12"/>
      <c r="P282" s="12"/>
      <c r="Q282" s="12"/>
      <c r="R282" s="7"/>
    </row>
    <row r="283" spans="1:18" ht="15.75">
      <c r="A283" s="9"/>
      <c r="B283" s="7"/>
      <c r="C283" s="7"/>
      <c r="D283" s="11"/>
      <c r="E283" s="6"/>
      <c r="F283" s="6"/>
      <c r="G283" s="26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7"/>
    </row>
    <row r="284" spans="1:18" ht="15.75">
      <c r="A284" s="13"/>
      <c r="B284" s="14"/>
      <c r="C284" s="14"/>
      <c r="D284" s="15"/>
      <c r="E284" s="16"/>
      <c r="F284" s="16"/>
      <c r="G284" s="14"/>
      <c r="H284" s="14"/>
      <c r="I284" s="18"/>
      <c r="J284" s="14"/>
      <c r="K284" s="14"/>
      <c r="L284" s="14"/>
      <c r="M284" s="14"/>
      <c r="N284" s="14"/>
      <c r="O284" s="17"/>
      <c r="P284" s="17"/>
      <c r="Q284" s="17"/>
      <c r="R284" s="14"/>
    </row>
    <row r="285" spans="1:18" ht="15.75">
      <c r="A285" s="22"/>
      <c r="B285" s="21"/>
      <c r="C285" s="21"/>
      <c r="D285" s="23"/>
      <c r="E285" s="24"/>
      <c r="F285" s="24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1"/>
      <c r="R285" s="19">
        <v>16</v>
      </c>
    </row>
    <row r="286" spans="1:18" ht="15.75">
      <c r="A286" s="22"/>
      <c r="B286" s="21"/>
      <c r="C286" s="21"/>
      <c r="D286" s="23"/>
      <c r="E286" s="24"/>
      <c r="F286" s="24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1"/>
      <c r="R286" s="21"/>
    </row>
    <row r="287" spans="1:18" ht="15.75">
      <c r="A287" s="22"/>
      <c r="B287" s="21"/>
      <c r="C287" s="21"/>
      <c r="D287" s="23"/>
      <c r="E287" s="24"/>
      <c r="F287" s="24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1"/>
      <c r="R287" s="21"/>
    </row>
    <row r="288" spans="1:18" ht="15.75">
      <c r="A288" s="138" t="s">
        <v>125</v>
      </c>
      <c r="B288" s="138"/>
      <c r="C288" s="138"/>
      <c r="D288" s="138"/>
      <c r="E288" s="138"/>
      <c r="F288" s="138"/>
      <c r="G288" s="138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</row>
    <row r="289" spans="1:18" ht="15.75">
      <c r="A289" s="138" t="s">
        <v>126</v>
      </c>
      <c r="B289" s="138"/>
      <c r="C289" s="138"/>
      <c r="D289" s="138"/>
      <c r="E289" s="138"/>
      <c r="F289" s="138"/>
      <c r="G289" s="138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</row>
    <row r="290" spans="1:18" ht="15.75">
      <c r="A290" s="138" t="s">
        <v>0</v>
      </c>
      <c r="B290" s="138"/>
      <c r="C290" s="138"/>
      <c r="D290" s="138"/>
      <c r="E290" s="138"/>
      <c r="F290" s="138"/>
      <c r="G290" s="138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</row>
    <row r="291" spans="1:18" ht="15.75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</row>
    <row r="292" spans="1:9" ht="15.75">
      <c r="A292" s="3"/>
      <c r="B292" s="3"/>
      <c r="C292" s="3"/>
      <c r="D292" s="3"/>
      <c r="E292" s="3"/>
      <c r="F292" s="3"/>
      <c r="G292" s="3"/>
      <c r="H292" s="3"/>
      <c r="I292" s="3"/>
    </row>
    <row r="293" spans="1:18" ht="15.75">
      <c r="A293" s="151" t="s">
        <v>163</v>
      </c>
      <c r="B293" s="151"/>
      <c r="C293" s="151"/>
      <c r="D293" s="151"/>
      <c r="E293" s="151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</row>
    <row r="294" spans="1:18" ht="15.75">
      <c r="A294" s="151" t="s">
        <v>358</v>
      </c>
      <c r="B294" s="151"/>
      <c r="C294" s="151"/>
      <c r="D294" s="151"/>
      <c r="E294" s="151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</row>
    <row r="295" spans="1:9" ht="15.75">
      <c r="A295" s="3"/>
      <c r="B295" s="3"/>
      <c r="C295" s="3"/>
      <c r="D295" s="3"/>
      <c r="E295" s="3"/>
      <c r="F295" s="3"/>
      <c r="G295" s="3"/>
      <c r="H295" s="3"/>
      <c r="I295" s="3"/>
    </row>
    <row r="296" spans="1:18" ht="15.75">
      <c r="A296" s="129" t="s">
        <v>10</v>
      </c>
      <c r="B296" s="129" t="s">
        <v>136</v>
      </c>
      <c r="C296" s="4" t="s">
        <v>137</v>
      </c>
      <c r="D296" s="153" t="s">
        <v>139</v>
      </c>
      <c r="E296" s="129" t="s">
        <v>11</v>
      </c>
      <c r="F296" s="155" t="s">
        <v>140</v>
      </c>
      <c r="G296" s="133" t="s">
        <v>128</v>
      </c>
      <c r="H296" s="134"/>
      <c r="I296" s="135"/>
      <c r="J296" s="133" t="s">
        <v>129</v>
      </c>
      <c r="K296" s="134"/>
      <c r="L296" s="134"/>
      <c r="M296" s="134"/>
      <c r="N296" s="134"/>
      <c r="O296" s="134"/>
      <c r="P296" s="134"/>
      <c r="Q296" s="134"/>
      <c r="R296" s="135"/>
    </row>
    <row r="297" spans="1:18" ht="15.75">
      <c r="A297" s="152"/>
      <c r="B297" s="159"/>
      <c r="C297" s="5" t="s">
        <v>138</v>
      </c>
      <c r="D297" s="154"/>
      <c r="E297" s="152"/>
      <c r="F297" s="156"/>
      <c r="G297" s="27" t="s">
        <v>12</v>
      </c>
      <c r="H297" s="27" t="s">
        <v>13</v>
      </c>
      <c r="I297" s="17" t="s">
        <v>14</v>
      </c>
      <c r="J297" s="27" t="s">
        <v>15</v>
      </c>
      <c r="K297" s="27" t="s">
        <v>16</v>
      </c>
      <c r="L297" s="27" t="s">
        <v>17</v>
      </c>
      <c r="M297" s="27" t="s">
        <v>18</v>
      </c>
      <c r="N297" s="27" t="s">
        <v>19</v>
      </c>
      <c r="O297" s="27" t="s">
        <v>20</v>
      </c>
      <c r="P297" s="27" t="s">
        <v>21</v>
      </c>
      <c r="Q297" s="27" t="s">
        <v>22</v>
      </c>
      <c r="R297" s="27" t="s">
        <v>23</v>
      </c>
    </row>
    <row r="298" spans="1:18" ht="15.75">
      <c r="A298" s="4"/>
      <c r="B298" s="4"/>
      <c r="C298" s="68"/>
      <c r="D298" s="39"/>
      <c r="E298" s="39"/>
      <c r="F298" s="39"/>
      <c r="G298" s="87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87"/>
    </row>
    <row r="299" spans="1:18" ht="15.75">
      <c r="A299" s="9">
        <v>1</v>
      </c>
      <c r="B299" s="59" t="s">
        <v>171</v>
      </c>
      <c r="C299" s="7" t="s">
        <v>183</v>
      </c>
      <c r="D299" s="11">
        <v>100000</v>
      </c>
      <c r="E299" s="6" t="s">
        <v>52</v>
      </c>
      <c r="F299" s="6" t="s">
        <v>102</v>
      </c>
      <c r="G299" s="7"/>
      <c r="H299" s="7"/>
      <c r="I299" s="8"/>
      <c r="J299" s="12"/>
      <c r="K299" s="12"/>
      <c r="L299" s="12"/>
      <c r="M299" s="12"/>
      <c r="N299" s="12"/>
      <c r="O299" s="12"/>
      <c r="P299" s="12"/>
      <c r="Q299" s="12"/>
      <c r="R299" s="26"/>
    </row>
    <row r="300" spans="1:18" ht="15.75">
      <c r="A300" s="9"/>
      <c r="B300" s="59" t="s">
        <v>182</v>
      </c>
      <c r="C300" s="7" t="s">
        <v>184</v>
      </c>
      <c r="D300" s="11"/>
      <c r="E300" s="6" t="s">
        <v>24</v>
      </c>
      <c r="F300" s="6" t="s">
        <v>95</v>
      </c>
      <c r="G300" s="26"/>
      <c r="H300" s="12"/>
      <c r="I300" s="12"/>
      <c r="J300" s="12"/>
      <c r="K300" s="12"/>
      <c r="L300" s="12"/>
      <c r="M300" s="12"/>
      <c r="N300" s="12"/>
      <c r="O300" s="7"/>
      <c r="P300" s="21"/>
      <c r="Q300" s="7"/>
      <c r="R300" s="7"/>
    </row>
    <row r="301" spans="1:18" ht="15.75">
      <c r="A301" s="9"/>
      <c r="B301" s="59" t="s">
        <v>24</v>
      </c>
      <c r="C301" s="7" t="s">
        <v>185</v>
      </c>
      <c r="D301" s="11"/>
      <c r="E301" s="6"/>
      <c r="F301" s="6"/>
      <c r="G301" s="26"/>
      <c r="H301" s="12"/>
      <c r="I301" s="8"/>
      <c r="J301" s="12"/>
      <c r="K301" s="12"/>
      <c r="L301" s="12"/>
      <c r="M301" s="7"/>
      <c r="N301" s="7"/>
      <c r="O301" s="7"/>
      <c r="P301" s="7"/>
      <c r="Q301" s="7"/>
      <c r="R301" s="7"/>
    </row>
    <row r="302" spans="1:18" ht="15.75">
      <c r="A302" s="6"/>
      <c r="B302" s="7"/>
      <c r="C302" s="7"/>
      <c r="D302" s="7"/>
      <c r="E302" s="6"/>
      <c r="F302" s="6"/>
      <c r="G302" s="7"/>
      <c r="H302" s="8"/>
      <c r="I302" s="8"/>
      <c r="J302" s="8"/>
      <c r="K302" s="8"/>
      <c r="L302" s="8"/>
      <c r="M302" s="8"/>
      <c r="N302" s="8"/>
      <c r="O302" s="12"/>
      <c r="P302" s="12"/>
      <c r="Q302" s="12"/>
      <c r="R302" s="7"/>
    </row>
    <row r="303" spans="1:18" ht="15.75">
      <c r="A303" s="9"/>
      <c r="B303" s="7"/>
      <c r="C303" s="7"/>
      <c r="D303" s="11"/>
      <c r="E303" s="6"/>
      <c r="F303" s="6"/>
      <c r="G303" s="26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7"/>
    </row>
    <row r="304" spans="1:18" ht="15.75">
      <c r="A304" s="9"/>
      <c r="B304" s="7"/>
      <c r="C304" s="7"/>
      <c r="D304" s="11"/>
      <c r="E304" s="6"/>
      <c r="F304" s="6"/>
      <c r="G304" s="7"/>
      <c r="H304" s="7"/>
      <c r="I304" s="8"/>
      <c r="J304" s="7"/>
      <c r="K304" s="7"/>
      <c r="L304" s="7"/>
      <c r="M304" s="7"/>
      <c r="N304" s="7"/>
      <c r="O304" s="12"/>
      <c r="P304" s="12"/>
      <c r="Q304" s="12"/>
      <c r="R304" s="7"/>
    </row>
    <row r="305" spans="1:18" ht="15.75">
      <c r="A305" s="9"/>
      <c r="B305" s="7"/>
      <c r="C305" s="7"/>
      <c r="D305" s="11"/>
      <c r="E305" s="6"/>
      <c r="F305" s="6"/>
      <c r="G305" s="7"/>
      <c r="H305" s="8"/>
      <c r="I305" s="8"/>
      <c r="J305" s="8"/>
      <c r="K305" s="8"/>
      <c r="L305" s="8"/>
      <c r="M305" s="8"/>
      <c r="N305" s="8"/>
      <c r="O305" s="12"/>
      <c r="P305" s="12"/>
      <c r="Q305" s="12"/>
      <c r="R305" s="7"/>
    </row>
    <row r="306" spans="1:18" ht="15.75">
      <c r="A306" s="9"/>
      <c r="B306" s="7"/>
      <c r="C306" s="7"/>
      <c r="D306" s="11"/>
      <c r="E306" s="6"/>
      <c r="F306" s="6"/>
      <c r="G306" s="26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7"/>
    </row>
    <row r="307" spans="1:18" ht="15.75">
      <c r="A307" s="9"/>
      <c r="B307" s="7"/>
      <c r="C307" s="7"/>
      <c r="D307" s="11"/>
      <c r="E307" s="6"/>
      <c r="F307" s="6"/>
      <c r="G307" s="7"/>
      <c r="H307" s="7"/>
      <c r="I307" s="8"/>
      <c r="J307" s="7"/>
      <c r="K307" s="7"/>
      <c r="L307" s="7"/>
      <c r="M307" s="7"/>
      <c r="N307" s="7"/>
      <c r="O307" s="12"/>
      <c r="P307" s="12"/>
      <c r="Q307" s="12"/>
      <c r="R307" s="7"/>
    </row>
    <row r="308" spans="1:18" ht="15.75">
      <c r="A308" s="13"/>
      <c r="B308" s="14"/>
      <c r="C308" s="14"/>
      <c r="D308" s="15"/>
      <c r="E308" s="16"/>
      <c r="F308" s="16"/>
      <c r="G308" s="27"/>
      <c r="H308" s="17"/>
      <c r="I308" s="17"/>
      <c r="J308" s="17"/>
      <c r="K308" s="17"/>
      <c r="L308" s="17"/>
      <c r="M308" s="17"/>
      <c r="N308" s="17"/>
      <c r="O308" s="17"/>
      <c r="P308" s="17"/>
      <c r="Q308" s="14"/>
      <c r="R308" s="14"/>
    </row>
    <row r="309" spans="1:18" ht="15.75">
      <c r="A309" s="22"/>
      <c r="B309" s="21"/>
      <c r="C309" s="21"/>
      <c r="D309" s="23"/>
      <c r="E309" s="24"/>
      <c r="F309" s="24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1"/>
      <c r="R309" s="21"/>
    </row>
    <row r="310" spans="1:18" ht="15.75">
      <c r="A310" s="22"/>
      <c r="B310" s="21"/>
      <c r="C310" s="21"/>
      <c r="D310" s="23"/>
      <c r="E310" s="24"/>
      <c r="F310" s="24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1"/>
      <c r="R310" s="21"/>
    </row>
    <row r="311" spans="1:18" ht="15.75">
      <c r="A311" s="22"/>
      <c r="B311" s="21"/>
      <c r="C311" s="21"/>
      <c r="D311" s="23"/>
      <c r="E311" s="24"/>
      <c r="F311" s="24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1"/>
      <c r="R311" s="21"/>
    </row>
    <row r="312" spans="1:18" ht="15.75">
      <c r="A312" s="22"/>
      <c r="B312" s="21"/>
      <c r="C312" s="21"/>
      <c r="D312" s="23"/>
      <c r="E312" s="24"/>
      <c r="F312" s="24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1"/>
      <c r="R312" s="21"/>
    </row>
    <row r="313" spans="1:18" ht="15.75">
      <c r="A313" s="22"/>
      <c r="B313" s="21"/>
      <c r="C313" s="21"/>
      <c r="D313" s="23"/>
      <c r="E313" s="24"/>
      <c r="F313" s="24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1"/>
      <c r="R313" s="21"/>
    </row>
    <row r="314" spans="1:18" ht="15.75">
      <c r="A314" s="22"/>
      <c r="B314" s="21"/>
      <c r="C314" s="21"/>
      <c r="D314" s="23"/>
      <c r="E314" s="24"/>
      <c r="F314" s="24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1"/>
      <c r="R314" s="21"/>
    </row>
    <row r="315" spans="1:18" ht="15.75">
      <c r="A315" s="22"/>
      <c r="B315" s="21"/>
      <c r="C315" s="21"/>
      <c r="D315" s="23"/>
      <c r="E315" s="24"/>
      <c r="F315" s="24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1"/>
      <c r="R315" s="21"/>
    </row>
    <row r="316" spans="1:18" ht="15.75">
      <c r="A316" s="22"/>
      <c r="B316" s="21"/>
      <c r="C316" s="21"/>
      <c r="D316" s="23"/>
      <c r="E316" s="24"/>
      <c r="F316" s="24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1"/>
      <c r="R316" s="21"/>
    </row>
    <row r="317" spans="1:18" ht="15.75">
      <c r="A317" s="22"/>
      <c r="B317" s="21"/>
      <c r="C317" s="21"/>
      <c r="D317" s="23"/>
      <c r="E317" s="24"/>
      <c r="F317" s="24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1"/>
      <c r="R317" s="21"/>
    </row>
    <row r="318" spans="1:18" ht="15.75">
      <c r="A318" s="22"/>
      <c r="B318" s="21"/>
      <c r="C318" s="21"/>
      <c r="D318" s="23"/>
      <c r="E318" s="24"/>
      <c r="F318" s="24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1"/>
      <c r="R318" s="21"/>
    </row>
    <row r="319" spans="1:18" ht="15.75">
      <c r="A319" s="22"/>
      <c r="B319" s="21"/>
      <c r="C319" s="21"/>
      <c r="D319" s="23"/>
      <c r="E319" s="24"/>
      <c r="F319" s="24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1"/>
      <c r="R319" s="21"/>
    </row>
    <row r="320" spans="1:18" ht="15.75">
      <c r="A320" s="22"/>
      <c r="B320" s="21"/>
      <c r="C320" s="21"/>
      <c r="D320" s="23"/>
      <c r="E320" s="24"/>
      <c r="F320" s="24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1"/>
      <c r="R320" s="21"/>
    </row>
    <row r="321" spans="1:18" ht="15.75">
      <c r="A321" s="22"/>
      <c r="B321" s="21"/>
      <c r="C321" s="21"/>
      <c r="D321" s="23"/>
      <c r="E321" s="24"/>
      <c r="F321" s="24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1"/>
      <c r="R321" s="19">
        <v>17</v>
      </c>
    </row>
    <row r="322" spans="1:18" ht="15.75">
      <c r="A322" s="22"/>
      <c r="B322" s="21"/>
      <c r="C322" s="21"/>
      <c r="D322" s="23"/>
      <c r="E322" s="24"/>
      <c r="F322" s="24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1"/>
      <c r="R322" s="21"/>
    </row>
    <row r="323" spans="1:18" ht="15.75">
      <c r="A323" s="138" t="s">
        <v>125</v>
      </c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</row>
    <row r="324" spans="1:18" ht="15.75">
      <c r="A324" s="138" t="s">
        <v>126</v>
      </c>
      <c r="B324" s="138"/>
      <c r="C324" s="138"/>
      <c r="D324" s="138"/>
      <c r="E324" s="138"/>
      <c r="F324" s="138"/>
      <c r="G324" s="138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</row>
    <row r="325" spans="1:18" ht="15.75">
      <c r="A325" s="138" t="s">
        <v>0</v>
      </c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</row>
    <row r="326" spans="1:18" ht="15.75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</row>
    <row r="327" spans="1:9" ht="15.75">
      <c r="A327" s="3"/>
      <c r="B327" s="3"/>
      <c r="C327" s="3"/>
      <c r="D327" s="3"/>
      <c r="E327" s="3"/>
      <c r="F327" s="3"/>
      <c r="G327" s="3"/>
      <c r="H327" s="3"/>
      <c r="I327" s="3"/>
    </row>
    <row r="328" spans="1:18" ht="15.75">
      <c r="A328" s="151" t="s">
        <v>163</v>
      </c>
      <c r="B328" s="151"/>
      <c r="C328" s="151"/>
      <c r="D328" s="151"/>
      <c r="E328" s="151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</row>
    <row r="329" spans="1:18" ht="15.75">
      <c r="A329" s="151" t="s">
        <v>359</v>
      </c>
      <c r="B329" s="151"/>
      <c r="C329" s="151"/>
      <c r="D329" s="151"/>
      <c r="E329" s="151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</row>
    <row r="330" spans="1:9" ht="15.75">
      <c r="A330" s="3"/>
      <c r="B330" s="3"/>
      <c r="C330" s="3"/>
      <c r="D330" s="3"/>
      <c r="E330" s="3"/>
      <c r="F330" s="3"/>
      <c r="G330" s="3"/>
      <c r="H330" s="3"/>
      <c r="I330" s="3"/>
    </row>
    <row r="331" spans="1:18" ht="15.75">
      <c r="A331" s="129" t="s">
        <v>10</v>
      </c>
      <c r="B331" s="129" t="s">
        <v>136</v>
      </c>
      <c r="C331" s="4" t="s">
        <v>137</v>
      </c>
      <c r="D331" s="153" t="s">
        <v>139</v>
      </c>
      <c r="E331" s="129" t="s">
        <v>11</v>
      </c>
      <c r="F331" s="155" t="s">
        <v>140</v>
      </c>
      <c r="G331" s="133" t="s">
        <v>128</v>
      </c>
      <c r="H331" s="134"/>
      <c r="I331" s="135"/>
      <c r="J331" s="133" t="s">
        <v>129</v>
      </c>
      <c r="K331" s="134"/>
      <c r="L331" s="134"/>
      <c r="M331" s="134"/>
      <c r="N331" s="134"/>
      <c r="O331" s="134"/>
      <c r="P331" s="134"/>
      <c r="Q331" s="134"/>
      <c r="R331" s="135"/>
    </row>
    <row r="332" spans="1:18" ht="15.75">
      <c r="A332" s="152"/>
      <c r="B332" s="152"/>
      <c r="C332" s="5" t="s">
        <v>138</v>
      </c>
      <c r="D332" s="154"/>
      <c r="E332" s="152"/>
      <c r="F332" s="156"/>
      <c r="G332" s="27" t="s">
        <v>12</v>
      </c>
      <c r="H332" s="27" t="s">
        <v>13</v>
      </c>
      <c r="I332" s="17" t="s">
        <v>14</v>
      </c>
      <c r="J332" s="27" t="s">
        <v>15</v>
      </c>
      <c r="K332" s="27" t="s">
        <v>16</v>
      </c>
      <c r="L332" s="27" t="s">
        <v>17</v>
      </c>
      <c r="M332" s="27" t="s">
        <v>18</v>
      </c>
      <c r="N332" s="27" t="s">
        <v>19</v>
      </c>
      <c r="O332" s="27" t="s">
        <v>20</v>
      </c>
      <c r="P332" s="27" t="s">
        <v>21</v>
      </c>
      <c r="Q332" s="27" t="s">
        <v>22</v>
      </c>
      <c r="R332" s="27" t="s">
        <v>23</v>
      </c>
    </row>
    <row r="333" spans="1:18" ht="15.75">
      <c r="A333" s="4"/>
      <c r="B333" s="39"/>
      <c r="C333" s="39"/>
      <c r="D333" s="91"/>
      <c r="E333" s="39"/>
      <c r="F333" s="90"/>
      <c r="G333" s="87"/>
      <c r="H333" s="87"/>
      <c r="I333" s="122"/>
      <c r="J333" s="87"/>
      <c r="K333" s="87"/>
      <c r="L333" s="87"/>
      <c r="M333" s="87"/>
      <c r="N333" s="87"/>
      <c r="O333" s="87"/>
      <c r="P333" s="87"/>
      <c r="Q333" s="87"/>
      <c r="R333" s="87"/>
    </row>
    <row r="334" spans="1:18" ht="15.75">
      <c r="A334" s="6">
        <v>1</v>
      </c>
      <c r="B334" s="70" t="s">
        <v>193</v>
      </c>
      <c r="C334" s="61" t="s">
        <v>324</v>
      </c>
      <c r="D334" s="11">
        <v>5000</v>
      </c>
      <c r="E334" s="6" t="s">
        <v>29</v>
      </c>
      <c r="F334" s="7" t="s">
        <v>208</v>
      </c>
      <c r="G334" s="7"/>
      <c r="H334" s="7"/>
      <c r="I334" s="8"/>
      <c r="J334" s="7"/>
      <c r="K334" s="7"/>
      <c r="L334" s="7"/>
      <c r="M334" s="7"/>
      <c r="N334" s="7"/>
      <c r="O334" s="7"/>
      <c r="P334" s="7"/>
      <c r="Q334" s="7"/>
      <c r="R334" s="7"/>
    </row>
    <row r="335" spans="1:18" ht="15.75">
      <c r="A335" s="9"/>
      <c r="B335" s="10"/>
      <c r="C335" s="61" t="s">
        <v>206</v>
      </c>
      <c r="D335" s="11"/>
      <c r="E335" s="6"/>
      <c r="F335" s="6"/>
      <c r="G335" s="26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26"/>
    </row>
    <row r="336" spans="1:18" ht="15.75">
      <c r="A336" s="9"/>
      <c r="B336" s="10"/>
      <c r="C336" s="61" t="s">
        <v>207</v>
      </c>
      <c r="D336" s="11"/>
      <c r="E336" s="6"/>
      <c r="F336" s="6"/>
      <c r="G336" s="26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26"/>
    </row>
    <row r="337" spans="1:18" ht="15.75">
      <c r="A337" s="9"/>
      <c r="B337" s="10"/>
      <c r="C337" s="61"/>
      <c r="D337" s="65"/>
      <c r="E337" s="6"/>
      <c r="F337" s="6"/>
      <c r="G337" s="26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26"/>
    </row>
    <row r="338" spans="1:18" ht="15.75">
      <c r="A338" s="6">
        <v>2</v>
      </c>
      <c r="B338" s="70" t="s">
        <v>194</v>
      </c>
      <c r="C338" s="61" t="s">
        <v>325</v>
      </c>
      <c r="D338" s="11">
        <v>5000</v>
      </c>
      <c r="E338" s="6" t="s">
        <v>29</v>
      </c>
      <c r="F338" s="7" t="s">
        <v>208</v>
      </c>
      <c r="G338" s="7"/>
      <c r="H338" s="7"/>
      <c r="I338" s="8"/>
      <c r="J338" s="7"/>
      <c r="K338" s="7"/>
      <c r="L338" s="7"/>
      <c r="M338" s="7"/>
      <c r="N338" s="7"/>
      <c r="O338" s="12"/>
      <c r="P338" s="12"/>
      <c r="Q338" s="12"/>
      <c r="R338" s="7"/>
    </row>
    <row r="339" spans="1:18" ht="15.75">
      <c r="A339" s="6"/>
      <c r="B339" s="70" t="s">
        <v>195</v>
      </c>
      <c r="C339" s="61" t="s">
        <v>209</v>
      </c>
      <c r="D339" s="7"/>
      <c r="E339" s="7"/>
      <c r="F339" s="7"/>
      <c r="G339" s="7"/>
      <c r="H339" s="7"/>
      <c r="I339" s="8"/>
      <c r="J339" s="7"/>
      <c r="K339" s="7"/>
      <c r="L339" s="7"/>
      <c r="M339" s="7"/>
      <c r="N339" s="7"/>
      <c r="O339" s="7"/>
      <c r="P339" s="7"/>
      <c r="Q339" s="7"/>
      <c r="R339" s="7"/>
    </row>
    <row r="340" spans="1:18" ht="15.75">
      <c r="A340" s="6"/>
      <c r="B340" s="7"/>
      <c r="C340" s="61" t="s">
        <v>210</v>
      </c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1:18" ht="15.75">
      <c r="A341" s="6"/>
      <c r="B341" s="74"/>
      <c r="C341" s="61" t="s">
        <v>211</v>
      </c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1:18" ht="15.75">
      <c r="A342" s="6"/>
      <c r="B342" s="73"/>
      <c r="C342" s="61"/>
      <c r="D342" s="8"/>
      <c r="E342" s="7"/>
      <c r="F342" s="7"/>
      <c r="G342" s="7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7"/>
    </row>
    <row r="343" spans="1:18" ht="15.75">
      <c r="A343" s="6">
        <v>3</v>
      </c>
      <c r="B343" s="74" t="s">
        <v>196</v>
      </c>
      <c r="C343" s="61" t="s">
        <v>326</v>
      </c>
      <c r="D343" s="11">
        <v>6000</v>
      </c>
      <c r="E343" s="6" t="s">
        <v>29</v>
      </c>
      <c r="F343" s="7" t="s">
        <v>208</v>
      </c>
      <c r="G343" s="26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26"/>
    </row>
    <row r="344" spans="1:18" ht="15.75">
      <c r="A344" s="6"/>
      <c r="B344" s="74"/>
      <c r="C344" s="61" t="s">
        <v>216</v>
      </c>
      <c r="D344" s="47"/>
      <c r="E344" s="6"/>
      <c r="F344" s="6"/>
      <c r="G344" s="26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26"/>
    </row>
    <row r="345" spans="1:18" ht="15.75">
      <c r="A345" s="6"/>
      <c r="B345" s="73"/>
      <c r="C345" s="61"/>
      <c r="D345" s="75"/>
      <c r="E345" s="6"/>
      <c r="F345" s="6"/>
      <c r="G345" s="26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26"/>
    </row>
    <row r="346" spans="1:18" ht="15.75">
      <c r="A346" s="6">
        <v>4</v>
      </c>
      <c r="B346" s="74" t="s">
        <v>197</v>
      </c>
      <c r="C346" s="61" t="s">
        <v>327</v>
      </c>
      <c r="D346" s="11">
        <v>5000</v>
      </c>
      <c r="E346" s="6" t="s">
        <v>29</v>
      </c>
      <c r="F346" s="7" t="s">
        <v>208</v>
      </c>
      <c r="G346" s="7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26"/>
    </row>
    <row r="347" spans="1:18" ht="15.75">
      <c r="A347" s="9"/>
      <c r="B347" s="7"/>
      <c r="C347" s="61" t="s">
        <v>213</v>
      </c>
      <c r="D347" s="11"/>
      <c r="E347" s="6"/>
      <c r="F347" s="6"/>
      <c r="G347" s="26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26"/>
    </row>
    <row r="348" spans="1:18" ht="15.75">
      <c r="A348" s="9"/>
      <c r="B348" s="7"/>
      <c r="C348" s="61" t="s">
        <v>212</v>
      </c>
      <c r="D348" s="11"/>
      <c r="E348" s="6"/>
      <c r="F348" s="6"/>
      <c r="G348" s="26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26"/>
    </row>
    <row r="349" spans="1:18" ht="15.75">
      <c r="A349" s="9"/>
      <c r="B349" s="20"/>
      <c r="C349" s="61"/>
      <c r="D349" s="65"/>
      <c r="E349" s="6"/>
      <c r="F349" s="6"/>
      <c r="G349" s="26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26"/>
    </row>
    <row r="350" spans="1:18" ht="15.75">
      <c r="A350" s="9">
        <v>5</v>
      </c>
      <c r="B350" s="71" t="s">
        <v>198</v>
      </c>
      <c r="C350" s="61" t="s">
        <v>328</v>
      </c>
      <c r="D350" s="11">
        <v>5000</v>
      </c>
      <c r="E350" s="6" t="s">
        <v>29</v>
      </c>
      <c r="F350" s="7" t="s">
        <v>208</v>
      </c>
      <c r="G350" s="26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26"/>
    </row>
    <row r="351" spans="1:18" ht="15.75">
      <c r="A351" s="9"/>
      <c r="B351" s="7"/>
      <c r="C351" s="61" t="s">
        <v>329</v>
      </c>
      <c r="D351" s="11"/>
      <c r="E351" s="6"/>
      <c r="F351" s="6"/>
      <c r="G351" s="26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26"/>
    </row>
    <row r="352" spans="1:18" ht="15.75">
      <c r="A352" s="9"/>
      <c r="B352" s="7"/>
      <c r="C352" s="61" t="s">
        <v>330</v>
      </c>
      <c r="D352" s="11"/>
      <c r="E352" s="6"/>
      <c r="F352" s="6"/>
      <c r="G352" s="26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26"/>
    </row>
    <row r="353" spans="1:18" ht="15.75">
      <c r="A353" s="9"/>
      <c r="B353" s="20"/>
      <c r="C353" s="61"/>
      <c r="D353" s="65"/>
      <c r="E353" s="6"/>
      <c r="F353" s="6"/>
      <c r="G353" s="26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26"/>
    </row>
    <row r="354" spans="1:18" ht="15.75">
      <c r="A354" s="9">
        <v>6</v>
      </c>
      <c r="B354" s="59" t="s">
        <v>199</v>
      </c>
      <c r="C354" s="61" t="s">
        <v>331</v>
      </c>
      <c r="D354" s="11">
        <v>300000</v>
      </c>
      <c r="E354" s="6" t="s">
        <v>29</v>
      </c>
      <c r="F354" s="7" t="s">
        <v>208</v>
      </c>
      <c r="G354" s="26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26"/>
    </row>
    <row r="355" spans="1:18" ht="15.75">
      <c r="A355" s="9"/>
      <c r="B355" s="59" t="s">
        <v>200</v>
      </c>
      <c r="C355" s="61" t="s">
        <v>214</v>
      </c>
      <c r="D355" s="11"/>
      <c r="E355" s="6"/>
      <c r="F355" s="6"/>
      <c r="G355" s="26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26"/>
    </row>
    <row r="356" spans="1:18" ht="15.75">
      <c r="A356" s="13"/>
      <c r="B356" s="78" t="s">
        <v>201</v>
      </c>
      <c r="C356" s="92" t="s">
        <v>215</v>
      </c>
      <c r="D356" s="15"/>
      <c r="E356" s="16"/>
      <c r="F356" s="16"/>
      <c r="G356" s="2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27"/>
    </row>
    <row r="357" spans="1:18" ht="15.75">
      <c r="A357" s="24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19">
        <v>18</v>
      </c>
    </row>
    <row r="358" spans="1:18" ht="15.75">
      <c r="A358" s="22"/>
      <c r="B358" s="21"/>
      <c r="C358" s="21"/>
      <c r="D358" s="23"/>
      <c r="E358" s="24"/>
      <c r="F358" s="24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1"/>
      <c r="R358" s="21"/>
    </row>
    <row r="359" spans="1:18" ht="15.75">
      <c r="A359" s="138" t="s">
        <v>125</v>
      </c>
      <c r="B359" s="138"/>
      <c r="C359" s="138"/>
      <c r="D359" s="138"/>
      <c r="E359" s="138"/>
      <c r="F359" s="138"/>
      <c r="G359" s="138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</row>
    <row r="360" spans="1:18" ht="15.75">
      <c r="A360" s="138" t="s">
        <v>126</v>
      </c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</row>
    <row r="361" spans="1:18" ht="15.75">
      <c r="A361" s="138" t="s">
        <v>0</v>
      </c>
      <c r="B361" s="138"/>
      <c r="C361" s="138"/>
      <c r="D361" s="138"/>
      <c r="E361" s="138"/>
      <c r="F361" s="138"/>
      <c r="G361" s="138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</row>
    <row r="362" spans="1:18" ht="15.75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</row>
    <row r="363" spans="1:9" ht="15.75">
      <c r="A363" s="3"/>
      <c r="B363" s="3"/>
      <c r="C363" s="3"/>
      <c r="D363" s="3"/>
      <c r="E363" s="3"/>
      <c r="F363" s="3"/>
      <c r="G363" s="3"/>
      <c r="H363" s="3"/>
      <c r="I363" s="3"/>
    </row>
    <row r="364" spans="1:18" ht="15.75">
      <c r="A364" s="151" t="s">
        <v>163</v>
      </c>
      <c r="B364" s="151"/>
      <c r="C364" s="151"/>
      <c r="D364" s="151"/>
      <c r="E364" s="151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</row>
    <row r="365" spans="1:18" ht="15.75">
      <c r="A365" s="151" t="s">
        <v>359</v>
      </c>
      <c r="B365" s="151"/>
      <c r="C365" s="151"/>
      <c r="D365" s="151"/>
      <c r="E365" s="151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</row>
    <row r="366" spans="1:9" ht="15.75">
      <c r="A366" s="3"/>
      <c r="B366" s="3"/>
      <c r="C366" s="3"/>
      <c r="D366" s="3"/>
      <c r="E366" s="3"/>
      <c r="F366" s="3"/>
      <c r="G366" s="3"/>
      <c r="H366" s="3"/>
      <c r="I366" s="3"/>
    </row>
    <row r="367" spans="1:18" ht="15.75">
      <c r="A367" s="129" t="s">
        <v>10</v>
      </c>
      <c r="B367" s="129" t="s">
        <v>136</v>
      </c>
      <c r="C367" s="4" t="s">
        <v>137</v>
      </c>
      <c r="D367" s="153" t="s">
        <v>139</v>
      </c>
      <c r="E367" s="129" t="s">
        <v>11</v>
      </c>
      <c r="F367" s="155" t="s">
        <v>140</v>
      </c>
      <c r="G367" s="133" t="s">
        <v>128</v>
      </c>
      <c r="H367" s="134"/>
      <c r="I367" s="135"/>
      <c r="J367" s="133" t="s">
        <v>129</v>
      </c>
      <c r="K367" s="134"/>
      <c r="L367" s="134"/>
      <c r="M367" s="134"/>
      <c r="N367" s="134"/>
      <c r="O367" s="134"/>
      <c r="P367" s="134"/>
      <c r="Q367" s="134"/>
      <c r="R367" s="135"/>
    </row>
    <row r="368" spans="1:18" ht="15.75">
      <c r="A368" s="152"/>
      <c r="B368" s="152"/>
      <c r="C368" s="5" t="s">
        <v>138</v>
      </c>
      <c r="D368" s="154"/>
      <c r="E368" s="152"/>
      <c r="F368" s="156"/>
      <c r="G368" s="27" t="s">
        <v>12</v>
      </c>
      <c r="H368" s="27" t="s">
        <v>13</v>
      </c>
      <c r="I368" s="17" t="s">
        <v>14</v>
      </c>
      <c r="J368" s="27" t="s">
        <v>15</v>
      </c>
      <c r="K368" s="27" t="s">
        <v>16</v>
      </c>
      <c r="L368" s="27" t="s">
        <v>17</v>
      </c>
      <c r="M368" s="27" t="s">
        <v>18</v>
      </c>
      <c r="N368" s="27" t="s">
        <v>19</v>
      </c>
      <c r="O368" s="27" t="s">
        <v>20</v>
      </c>
      <c r="P368" s="27" t="s">
        <v>21</v>
      </c>
      <c r="Q368" s="27" t="s">
        <v>22</v>
      </c>
      <c r="R368" s="27" t="s">
        <v>23</v>
      </c>
    </row>
    <row r="369" spans="1:18" ht="15.75">
      <c r="A369" s="51">
        <v>7</v>
      </c>
      <c r="B369" s="59" t="s">
        <v>202</v>
      </c>
      <c r="C369" s="94" t="s">
        <v>332</v>
      </c>
      <c r="D369" s="11">
        <v>200000</v>
      </c>
      <c r="E369" s="6" t="s">
        <v>29</v>
      </c>
      <c r="F369" s="7" t="s">
        <v>208</v>
      </c>
      <c r="G369" s="48"/>
      <c r="H369" s="48"/>
      <c r="I369" s="37"/>
      <c r="J369" s="48"/>
      <c r="K369" s="48"/>
      <c r="L369" s="48"/>
      <c r="M369" s="48"/>
      <c r="N369" s="48"/>
      <c r="O369" s="48"/>
      <c r="P369" s="48"/>
      <c r="Q369" s="48"/>
      <c r="R369" s="48"/>
    </row>
    <row r="370" spans="1:18" ht="15.75">
      <c r="A370" s="9"/>
      <c r="B370" s="59" t="s">
        <v>203</v>
      </c>
      <c r="C370" s="61" t="s">
        <v>226</v>
      </c>
      <c r="D370" s="11"/>
      <c r="E370" s="6"/>
      <c r="F370" s="6"/>
      <c r="G370" s="26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26"/>
    </row>
    <row r="371" spans="1:18" ht="15.75">
      <c r="A371" s="9"/>
      <c r="B371" s="7"/>
      <c r="C371" s="61" t="s">
        <v>217</v>
      </c>
      <c r="D371" s="11"/>
      <c r="E371" s="6"/>
      <c r="F371" s="6"/>
      <c r="G371" s="26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26"/>
    </row>
    <row r="372" spans="1:18" ht="15.75">
      <c r="A372" s="9"/>
      <c r="B372" s="71"/>
      <c r="C372" s="61"/>
      <c r="D372" s="65"/>
      <c r="E372" s="6"/>
      <c r="F372" s="6"/>
      <c r="G372" s="26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26"/>
    </row>
    <row r="373" spans="1:18" ht="15.75">
      <c r="A373" s="6">
        <v>8</v>
      </c>
      <c r="B373" s="7" t="s">
        <v>204</v>
      </c>
      <c r="C373" s="61" t="s">
        <v>333</v>
      </c>
      <c r="D373" s="11">
        <v>200000</v>
      </c>
      <c r="E373" s="6" t="s">
        <v>29</v>
      </c>
      <c r="F373" s="7" t="s">
        <v>208</v>
      </c>
      <c r="G373" s="7"/>
      <c r="H373" s="7"/>
      <c r="I373" s="8"/>
      <c r="J373" s="7"/>
      <c r="K373" s="7"/>
      <c r="L373" s="7"/>
      <c r="M373" s="7"/>
      <c r="N373" s="7"/>
      <c r="O373" s="12"/>
      <c r="P373" s="12"/>
      <c r="Q373" s="12"/>
      <c r="R373" s="7"/>
    </row>
    <row r="374" spans="1:18" ht="15.75">
      <c r="A374" s="6"/>
      <c r="B374" s="59"/>
      <c r="C374" s="61" t="s">
        <v>227</v>
      </c>
      <c r="D374" s="7"/>
      <c r="E374" s="7"/>
      <c r="F374" s="7"/>
      <c r="G374" s="7"/>
      <c r="H374" s="7"/>
      <c r="I374" s="8"/>
      <c r="J374" s="7"/>
      <c r="K374" s="7"/>
      <c r="L374" s="7"/>
      <c r="M374" s="7"/>
      <c r="N374" s="7"/>
      <c r="O374" s="7"/>
      <c r="P374" s="7"/>
      <c r="Q374" s="7"/>
      <c r="R374" s="7"/>
    </row>
    <row r="375" spans="1:18" ht="15.75">
      <c r="A375" s="6"/>
      <c r="B375" s="73"/>
      <c r="C375" s="61"/>
      <c r="D375" s="8"/>
      <c r="E375" s="7"/>
      <c r="F375" s="7"/>
      <c r="G375" s="7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7"/>
    </row>
    <row r="376" spans="1:18" ht="15.75">
      <c r="A376" s="6">
        <v>9</v>
      </c>
      <c r="B376" s="74" t="s">
        <v>205</v>
      </c>
      <c r="C376" s="61" t="s">
        <v>334</v>
      </c>
      <c r="D376" s="11">
        <v>40000</v>
      </c>
      <c r="E376" s="6" t="s">
        <v>29</v>
      </c>
      <c r="F376" s="7" t="s">
        <v>208</v>
      </c>
      <c r="G376" s="26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26"/>
    </row>
    <row r="377" spans="1:18" ht="15.75">
      <c r="A377" s="6"/>
      <c r="B377" s="74"/>
      <c r="C377" s="61" t="s">
        <v>228</v>
      </c>
      <c r="D377" s="47"/>
      <c r="E377" s="6"/>
      <c r="F377" s="6"/>
      <c r="G377" s="26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26"/>
    </row>
    <row r="378" spans="1:18" ht="15.75">
      <c r="A378" s="6"/>
      <c r="B378" s="74"/>
      <c r="C378" s="61"/>
      <c r="D378" s="11"/>
      <c r="E378" s="33"/>
      <c r="F378" s="8"/>
      <c r="G378" s="7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26"/>
    </row>
    <row r="379" spans="1:18" ht="15.75">
      <c r="A379" s="9">
        <v>10</v>
      </c>
      <c r="B379" s="59" t="s">
        <v>55</v>
      </c>
      <c r="C379" s="61" t="s">
        <v>338</v>
      </c>
      <c r="D379" s="11">
        <v>400000</v>
      </c>
      <c r="E379" s="33" t="s">
        <v>29</v>
      </c>
      <c r="F379" s="8" t="s">
        <v>208</v>
      </c>
      <c r="G379" s="26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26"/>
    </row>
    <row r="380" spans="1:18" ht="15.75">
      <c r="A380" s="9"/>
      <c r="B380" s="7"/>
      <c r="C380" s="61"/>
      <c r="D380" s="11"/>
      <c r="E380" s="33"/>
      <c r="F380" s="33"/>
      <c r="G380" s="26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26"/>
    </row>
    <row r="381" spans="1:18" ht="15.75">
      <c r="A381" s="9">
        <v>11</v>
      </c>
      <c r="B381" s="59" t="s">
        <v>218</v>
      </c>
      <c r="C381" s="61" t="s">
        <v>335</v>
      </c>
      <c r="D381" s="11">
        <v>90000</v>
      </c>
      <c r="E381" s="33" t="s">
        <v>222</v>
      </c>
      <c r="F381" s="8" t="s">
        <v>208</v>
      </c>
      <c r="G381" s="26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26"/>
    </row>
    <row r="382" spans="1:18" ht="15.75">
      <c r="A382" s="9"/>
      <c r="B382" s="59" t="s">
        <v>219</v>
      </c>
      <c r="C382" s="61" t="s">
        <v>220</v>
      </c>
      <c r="D382" s="11"/>
      <c r="E382" s="33"/>
      <c r="F382" s="33"/>
      <c r="G382" s="26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26"/>
    </row>
    <row r="383" spans="1:18" ht="15.75">
      <c r="A383" s="9"/>
      <c r="B383" s="7"/>
      <c r="C383" s="61" t="s">
        <v>221</v>
      </c>
      <c r="D383" s="11"/>
      <c r="E383" s="33"/>
      <c r="F383" s="33"/>
      <c r="G383" s="26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26"/>
    </row>
    <row r="384" spans="1:18" ht="15.75">
      <c r="A384" s="9"/>
      <c r="B384" s="20"/>
      <c r="C384" s="61"/>
      <c r="D384" s="11"/>
      <c r="E384" s="33"/>
      <c r="F384" s="33"/>
      <c r="G384" s="26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26"/>
    </row>
    <row r="385" spans="1:18" ht="15.75">
      <c r="A385" s="9">
        <v>12</v>
      </c>
      <c r="B385" s="59" t="s">
        <v>223</v>
      </c>
      <c r="C385" s="61" t="s">
        <v>336</v>
      </c>
      <c r="D385" s="11">
        <v>120000</v>
      </c>
      <c r="E385" s="6" t="s">
        <v>222</v>
      </c>
      <c r="F385" s="7" t="s">
        <v>208</v>
      </c>
      <c r="G385" s="26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26"/>
    </row>
    <row r="386" spans="1:18" ht="15.75">
      <c r="A386" s="9"/>
      <c r="B386" s="59"/>
      <c r="C386" s="61" t="s">
        <v>224</v>
      </c>
      <c r="D386" s="11"/>
      <c r="E386" s="6"/>
      <c r="F386" s="6"/>
      <c r="G386" s="26"/>
      <c r="H386" s="12"/>
      <c r="I386" s="12"/>
      <c r="J386" s="26"/>
      <c r="K386" s="26"/>
      <c r="L386" s="26"/>
      <c r="M386" s="12"/>
      <c r="N386" s="26"/>
      <c r="O386" s="26"/>
      <c r="P386" s="26"/>
      <c r="Q386" s="26"/>
      <c r="R386" s="26"/>
    </row>
    <row r="387" spans="1:18" ht="15.75">
      <c r="A387" s="9"/>
      <c r="B387" s="59"/>
      <c r="C387" s="61" t="s">
        <v>225</v>
      </c>
      <c r="D387" s="11"/>
      <c r="E387" s="6"/>
      <c r="F387" s="6"/>
      <c r="G387" s="26"/>
      <c r="H387" s="26"/>
      <c r="I387" s="26"/>
      <c r="J387" s="26"/>
      <c r="K387" s="26"/>
      <c r="L387" s="26"/>
      <c r="M387" s="12"/>
      <c r="N387" s="26"/>
      <c r="O387" s="26"/>
      <c r="P387" s="26"/>
      <c r="Q387" s="26"/>
      <c r="R387" s="26"/>
    </row>
    <row r="388" spans="1:18" ht="15.75">
      <c r="A388" s="9"/>
      <c r="B388" s="59"/>
      <c r="C388" s="61"/>
      <c r="D388" s="11"/>
      <c r="E388" s="6"/>
      <c r="F388" s="6"/>
      <c r="G388" s="26"/>
      <c r="H388" s="26"/>
      <c r="I388" s="26"/>
      <c r="J388" s="26"/>
      <c r="K388" s="26"/>
      <c r="L388" s="26"/>
      <c r="M388" s="12"/>
      <c r="N388" s="26"/>
      <c r="O388" s="26"/>
      <c r="P388" s="26"/>
      <c r="Q388" s="26"/>
      <c r="R388" s="26"/>
    </row>
    <row r="389" spans="1:18" ht="15.75">
      <c r="A389" s="9">
        <v>13</v>
      </c>
      <c r="B389" s="59" t="s">
        <v>229</v>
      </c>
      <c r="C389" s="61" t="s">
        <v>337</v>
      </c>
      <c r="D389" s="11">
        <v>45000</v>
      </c>
      <c r="E389" s="6" t="s">
        <v>222</v>
      </c>
      <c r="F389" s="7" t="s">
        <v>208</v>
      </c>
      <c r="G389" s="26"/>
      <c r="H389" s="26"/>
      <c r="I389" s="26"/>
      <c r="J389" s="26"/>
      <c r="K389" s="26"/>
      <c r="L389" s="26"/>
      <c r="M389" s="12"/>
      <c r="N389" s="26"/>
      <c r="O389" s="26"/>
      <c r="P389" s="26"/>
      <c r="Q389" s="26"/>
      <c r="R389" s="26"/>
    </row>
    <row r="390" spans="1:18" ht="15.75">
      <c r="A390" s="13"/>
      <c r="B390" s="14"/>
      <c r="C390" s="95" t="s">
        <v>230</v>
      </c>
      <c r="D390" s="15"/>
      <c r="E390" s="16"/>
      <c r="F390" s="16"/>
      <c r="G390" s="27"/>
      <c r="H390" s="27"/>
      <c r="I390" s="27"/>
      <c r="J390" s="27"/>
      <c r="K390" s="27"/>
      <c r="L390" s="27"/>
      <c r="M390" s="17"/>
      <c r="N390" s="27"/>
      <c r="O390" s="27"/>
      <c r="P390" s="27"/>
      <c r="Q390" s="14"/>
      <c r="R390" s="14"/>
    </row>
    <row r="391" spans="1:17" ht="15.75">
      <c r="A391" s="22"/>
      <c r="B391" s="21"/>
      <c r="C391" s="21"/>
      <c r="D391" s="23"/>
      <c r="E391" s="24"/>
      <c r="F391" s="24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1"/>
    </row>
    <row r="392" spans="1:18" ht="15.75">
      <c r="A392" s="22"/>
      <c r="B392" s="21"/>
      <c r="C392" s="21"/>
      <c r="D392" s="23"/>
      <c r="E392" s="24"/>
      <c r="F392" s="24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1"/>
      <c r="R392" s="19"/>
    </row>
    <row r="393" spans="1:18" ht="15.75">
      <c r="A393" s="22"/>
      <c r="B393" s="21"/>
      <c r="C393" s="21"/>
      <c r="D393" s="23"/>
      <c r="E393" s="24"/>
      <c r="F393" s="24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1"/>
      <c r="R393" s="19">
        <v>19</v>
      </c>
    </row>
    <row r="394" spans="1:18" ht="15.75">
      <c r="A394" s="22"/>
      <c r="B394" s="21"/>
      <c r="C394" s="21"/>
      <c r="D394" s="23"/>
      <c r="E394" s="24"/>
      <c r="F394" s="24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1"/>
      <c r="R394" s="21"/>
    </row>
    <row r="395" spans="1:18" ht="15.75">
      <c r="A395" s="138" t="s">
        <v>125</v>
      </c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</row>
    <row r="396" spans="1:18" ht="15.75">
      <c r="A396" s="138" t="s">
        <v>126</v>
      </c>
      <c r="B396" s="138"/>
      <c r="C396" s="138"/>
      <c r="D396" s="138"/>
      <c r="E396" s="138"/>
      <c r="F396" s="138"/>
      <c r="G396" s="138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</row>
    <row r="397" spans="1:18" ht="15.75">
      <c r="A397" s="138" t="s">
        <v>0</v>
      </c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</row>
    <row r="398" spans="1:18" ht="15.75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</row>
    <row r="399" spans="1:9" ht="15.75">
      <c r="A399" s="3"/>
      <c r="B399" s="3"/>
      <c r="C399" s="3"/>
      <c r="D399" s="3"/>
      <c r="E399" s="3"/>
      <c r="F399" s="3"/>
      <c r="G399" s="3"/>
      <c r="H399" s="3"/>
      <c r="I399" s="3"/>
    </row>
    <row r="400" spans="1:18" ht="15.75">
      <c r="A400" s="151" t="s">
        <v>163</v>
      </c>
      <c r="B400" s="151"/>
      <c r="C400" s="151"/>
      <c r="D400" s="151"/>
      <c r="E400" s="151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</row>
    <row r="401" spans="1:18" ht="15.75">
      <c r="A401" s="151" t="s">
        <v>359</v>
      </c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</row>
    <row r="402" spans="1:9" ht="15.75">
      <c r="A402" s="3"/>
      <c r="B402" s="3"/>
      <c r="C402" s="3"/>
      <c r="D402" s="3"/>
      <c r="E402" s="3"/>
      <c r="F402" s="3"/>
      <c r="G402" s="3"/>
      <c r="H402" s="3"/>
      <c r="I402" s="3"/>
    </row>
    <row r="403" spans="1:18" ht="15.75">
      <c r="A403" s="129" t="s">
        <v>10</v>
      </c>
      <c r="B403" s="129" t="s">
        <v>136</v>
      </c>
      <c r="C403" s="4" t="s">
        <v>137</v>
      </c>
      <c r="D403" s="153" t="s">
        <v>139</v>
      </c>
      <c r="E403" s="129" t="s">
        <v>11</v>
      </c>
      <c r="F403" s="155" t="s">
        <v>140</v>
      </c>
      <c r="G403" s="133" t="s">
        <v>128</v>
      </c>
      <c r="H403" s="134"/>
      <c r="I403" s="135"/>
      <c r="J403" s="133" t="s">
        <v>129</v>
      </c>
      <c r="K403" s="134"/>
      <c r="L403" s="134"/>
      <c r="M403" s="134"/>
      <c r="N403" s="134"/>
      <c r="O403" s="134"/>
      <c r="P403" s="134"/>
      <c r="Q403" s="134"/>
      <c r="R403" s="135"/>
    </row>
    <row r="404" spans="1:18" ht="15.75">
      <c r="A404" s="152"/>
      <c r="B404" s="152"/>
      <c r="C404" s="5" t="s">
        <v>138</v>
      </c>
      <c r="D404" s="154"/>
      <c r="E404" s="152"/>
      <c r="F404" s="156"/>
      <c r="G404" s="27" t="s">
        <v>12</v>
      </c>
      <c r="H404" s="27" t="s">
        <v>13</v>
      </c>
      <c r="I404" s="17" t="s">
        <v>14</v>
      </c>
      <c r="J404" s="27" t="s">
        <v>15</v>
      </c>
      <c r="K404" s="27" t="s">
        <v>16</v>
      </c>
      <c r="L404" s="27" t="s">
        <v>17</v>
      </c>
      <c r="M404" s="27" t="s">
        <v>18</v>
      </c>
      <c r="N404" s="27" t="s">
        <v>19</v>
      </c>
      <c r="O404" s="27" t="s">
        <v>20</v>
      </c>
      <c r="P404" s="27" t="s">
        <v>21</v>
      </c>
      <c r="Q404" s="27" t="s">
        <v>22</v>
      </c>
      <c r="R404" s="27" t="s">
        <v>23</v>
      </c>
    </row>
    <row r="405" spans="1:18" ht="15.75">
      <c r="A405" s="51">
        <v>14</v>
      </c>
      <c r="B405" s="64" t="s">
        <v>231</v>
      </c>
      <c r="C405" s="94" t="s">
        <v>339</v>
      </c>
      <c r="D405" s="77">
        <v>10000</v>
      </c>
      <c r="E405" s="51" t="s">
        <v>29</v>
      </c>
      <c r="F405" s="48" t="s">
        <v>208</v>
      </c>
      <c r="G405" s="48"/>
      <c r="H405" s="48"/>
      <c r="I405" s="37"/>
      <c r="J405" s="48"/>
      <c r="K405" s="48"/>
      <c r="L405" s="48"/>
      <c r="M405" s="48"/>
      <c r="N405" s="48"/>
      <c r="O405" s="48"/>
      <c r="P405" s="48"/>
      <c r="Q405" s="48"/>
      <c r="R405" s="48"/>
    </row>
    <row r="406" spans="1:18" ht="16.5">
      <c r="A406" s="9"/>
      <c r="B406" s="59" t="s">
        <v>232</v>
      </c>
      <c r="C406" s="66" t="s">
        <v>234</v>
      </c>
      <c r="D406" s="65"/>
      <c r="E406" s="6"/>
      <c r="F406" s="6"/>
      <c r="G406" s="26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</row>
    <row r="407" spans="1:18" ht="16.5">
      <c r="A407" s="9"/>
      <c r="B407" s="7"/>
      <c r="C407" s="66" t="s">
        <v>233</v>
      </c>
      <c r="D407" s="65"/>
      <c r="E407" s="33"/>
      <c r="F407" s="6"/>
      <c r="G407" s="26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</row>
    <row r="408" spans="1:18" ht="15.75">
      <c r="A408" s="13"/>
      <c r="B408" s="78"/>
      <c r="C408" s="14"/>
      <c r="D408" s="79"/>
      <c r="E408" s="54"/>
      <c r="F408" s="16"/>
      <c r="G408" s="2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1:18" ht="15.75">
      <c r="A409" s="24"/>
      <c r="B409" s="72"/>
      <c r="C409" s="67"/>
      <c r="D409" s="23"/>
      <c r="E409" s="24"/>
      <c r="F409" s="21"/>
      <c r="G409" s="21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</row>
    <row r="410" spans="1:18" ht="15.75">
      <c r="A410" s="24"/>
      <c r="B410" s="72"/>
      <c r="C410" s="67"/>
      <c r="D410" s="23"/>
      <c r="E410" s="24"/>
      <c r="F410" s="21"/>
      <c r="G410" s="21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</row>
    <row r="411" spans="1:18" ht="15.75">
      <c r="A411" s="24"/>
      <c r="B411" s="72"/>
      <c r="C411" s="67"/>
      <c r="D411" s="23"/>
      <c r="E411" s="24"/>
      <c r="F411" s="21"/>
      <c r="G411" s="21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</row>
    <row r="412" spans="1:18" ht="15.75">
      <c r="A412" s="24"/>
      <c r="B412" s="72"/>
      <c r="C412" s="67"/>
      <c r="D412" s="23"/>
      <c r="E412" s="24"/>
      <c r="F412" s="21"/>
      <c r="G412" s="21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</row>
    <row r="413" spans="1:18" ht="15.75">
      <c r="A413" s="24"/>
      <c r="B413" s="72"/>
      <c r="C413" s="67"/>
      <c r="D413" s="23"/>
      <c r="E413" s="24"/>
      <c r="F413" s="21"/>
      <c r="G413" s="21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</row>
    <row r="414" spans="1:18" ht="15.75">
      <c r="A414" s="24"/>
      <c r="B414" s="72"/>
      <c r="C414" s="67"/>
      <c r="D414" s="23"/>
      <c r="E414" s="24"/>
      <c r="F414" s="21"/>
      <c r="G414" s="21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</row>
    <row r="415" spans="1:18" ht="15.75">
      <c r="A415" s="24"/>
      <c r="B415" s="72"/>
      <c r="C415" s="67"/>
      <c r="D415" s="23"/>
      <c r="E415" s="24"/>
      <c r="F415" s="21"/>
      <c r="G415" s="21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</row>
    <row r="416" spans="1:18" ht="15.75">
      <c r="A416" s="24"/>
      <c r="B416" s="72"/>
      <c r="C416" s="67"/>
      <c r="D416" s="23"/>
      <c r="E416" s="24"/>
      <c r="F416" s="21"/>
      <c r="G416" s="21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</row>
    <row r="417" spans="1:18" ht="15.75">
      <c r="A417" s="24"/>
      <c r="B417" s="72"/>
      <c r="C417" s="67"/>
      <c r="D417" s="23"/>
      <c r="E417" s="24"/>
      <c r="F417" s="21"/>
      <c r="G417" s="21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</row>
    <row r="418" spans="1:18" ht="15.75">
      <c r="A418" s="24"/>
      <c r="B418" s="72"/>
      <c r="C418" s="67"/>
      <c r="D418" s="23"/>
      <c r="E418" s="24"/>
      <c r="F418" s="21"/>
      <c r="G418" s="21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</row>
    <row r="419" spans="1:18" ht="15.75">
      <c r="A419" s="24"/>
      <c r="B419" s="72"/>
      <c r="C419" s="67"/>
      <c r="D419" s="23"/>
      <c r="E419" s="24"/>
      <c r="F419" s="21"/>
      <c r="G419" s="21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</row>
    <row r="420" spans="1:18" ht="15.75">
      <c r="A420" s="24"/>
      <c r="B420" s="72"/>
      <c r="C420" s="67"/>
      <c r="D420" s="23"/>
      <c r="E420" s="24"/>
      <c r="F420" s="21"/>
      <c r="G420" s="21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</row>
    <row r="421" spans="1:18" ht="15.75">
      <c r="A421" s="24"/>
      <c r="B421" s="72"/>
      <c r="C421" s="67"/>
      <c r="D421" s="23"/>
      <c r="E421" s="24"/>
      <c r="F421" s="21"/>
      <c r="G421" s="21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</row>
    <row r="422" spans="1:18" ht="15.75">
      <c r="A422" s="24"/>
      <c r="B422" s="72"/>
      <c r="C422" s="67"/>
      <c r="D422" s="23"/>
      <c r="E422" s="24"/>
      <c r="F422" s="21"/>
      <c r="G422" s="21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</row>
    <row r="423" spans="1:18" ht="15.75">
      <c r="A423" s="24"/>
      <c r="B423" s="72"/>
      <c r="C423" s="67"/>
      <c r="D423" s="23"/>
      <c r="E423" s="24"/>
      <c r="F423" s="21"/>
      <c r="G423" s="21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</row>
    <row r="424" spans="1:18" ht="15.75">
      <c r="A424" s="24"/>
      <c r="B424" s="72"/>
      <c r="C424" s="67"/>
      <c r="D424" s="23"/>
      <c r="E424" s="24"/>
      <c r="F424" s="21"/>
      <c r="G424" s="21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</row>
    <row r="425" spans="1:18" ht="15.75">
      <c r="A425" s="24"/>
      <c r="B425" s="72"/>
      <c r="C425" s="67"/>
      <c r="D425" s="23"/>
      <c r="E425" s="24"/>
      <c r="F425" s="21"/>
      <c r="G425" s="21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</row>
    <row r="426" spans="1:18" ht="15.75">
      <c r="A426" s="24"/>
      <c r="B426" s="72"/>
      <c r="C426" s="67"/>
      <c r="D426" s="23"/>
      <c r="E426" s="24"/>
      <c r="F426" s="21"/>
      <c r="G426" s="21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</row>
    <row r="427" spans="1:18" ht="15.75">
      <c r="A427" s="24"/>
      <c r="B427" s="72"/>
      <c r="C427" s="67"/>
      <c r="D427" s="23"/>
      <c r="E427" s="24"/>
      <c r="F427" s="21"/>
      <c r="G427" s="21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</row>
    <row r="428" spans="1:18" ht="15.75">
      <c r="A428" s="24"/>
      <c r="B428" s="72"/>
      <c r="C428" s="67"/>
      <c r="D428" s="23"/>
      <c r="E428" s="24"/>
      <c r="F428" s="21"/>
      <c r="G428" s="21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</row>
    <row r="429" spans="1:18" ht="15.75">
      <c r="A429" s="24"/>
      <c r="B429" s="72"/>
      <c r="C429" s="67"/>
      <c r="D429" s="23"/>
      <c r="E429" s="24"/>
      <c r="F429" s="21"/>
      <c r="G429" s="21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19">
        <v>20</v>
      </c>
    </row>
    <row r="430" spans="1:18" ht="15.75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</row>
    <row r="431" spans="1:18" ht="15.75">
      <c r="A431" s="138" t="s">
        <v>125</v>
      </c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</row>
    <row r="432" spans="1:18" ht="15.75">
      <c r="A432" s="138" t="s">
        <v>126</v>
      </c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</row>
    <row r="433" spans="1:18" ht="15.75">
      <c r="A433" s="138" t="s">
        <v>0</v>
      </c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</row>
    <row r="434" spans="1:9" ht="15.75">
      <c r="A434" s="3"/>
      <c r="B434" s="3"/>
      <c r="C434" s="3"/>
      <c r="D434" s="3"/>
      <c r="E434" s="3"/>
      <c r="F434" s="3"/>
      <c r="G434" s="3"/>
      <c r="H434" s="3"/>
      <c r="I434" s="3"/>
    </row>
    <row r="435" spans="1:18" ht="15.75">
      <c r="A435" s="151" t="s">
        <v>163</v>
      </c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</row>
    <row r="436" spans="1:18" ht="15.75">
      <c r="A436" s="151" t="s">
        <v>192</v>
      </c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</row>
    <row r="437" spans="1:9" ht="15.75">
      <c r="A437" s="3"/>
      <c r="B437" s="3"/>
      <c r="C437" s="3"/>
      <c r="D437" s="3"/>
      <c r="E437" s="3"/>
      <c r="F437" s="3"/>
      <c r="G437" s="3"/>
      <c r="H437" s="3"/>
      <c r="I437" s="3"/>
    </row>
    <row r="438" spans="1:18" ht="15.75">
      <c r="A438" s="129" t="s">
        <v>10</v>
      </c>
      <c r="B438" s="129" t="s">
        <v>136</v>
      </c>
      <c r="C438" s="4" t="s">
        <v>137</v>
      </c>
      <c r="D438" s="153" t="s">
        <v>139</v>
      </c>
      <c r="E438" s="129" t="s">
        <v>11</v>
      </c>
      <c r="F438" s="155" t="s">
        <v>140</v>
      </c>
      <c r="G438" s="133" t="s">
        <v>128</v>
      </c>
      <c r="H438" s="134"/>
      <c r="I438" s="135"/>
      <c r="J438" s="133" t="s">
        <v>129</v>
      </c>
      <c r="K438" s="134"/>
      <c r="L438" s="134"/>
      <c r="M438" s="134"/>
      <c r="N438" s="134"/>
      <c r="O438" s="134"/>
      <c r="P438" s="134"/>
      <c r="Q438" s="134"/>
      <c r="R438" s="135"/>
    </row>
    <row r="439" spans="1:18" ht="15.75">
      <c r="A439" s="152"/>
      <c r="B439" s="152"/>
      <c r="C439" s="5" t="s">
        <v>138</v>
      </c>
      <c r="D439" s="154"/>
      <c r="E439" s="152"/>
      <c r="F439" s="156"/>
      <c r="G439" s="27" t="s">
        <v>12</v>
      </c>
      <c r="H439" s="27" t="s">
        <v>13</v>
      </c>
      <c r="I439" s="17" t="s">
        <v>14</v>
      </c>
      <c r="J439" s="27" t="s">
        <v>15</v>
      </c>
      <c r="K439" s="27" t="s">
        <v>16</v>
      </c>
      <c r="L439" s="27" t="s">
        <v>17</v>
      </c>
      <c r="M439" s="27" t="s">
        <v>18</v>
      </c>
      <c r="N439" s="27" t="s">
        <v>19</v>
      </c>
      <c r="O439" s="27" t="s">
        <v>20</v>
      </c>
      <c r="P439" s="27" t="s">
        <v>21</v>
      </c>
      <c r="Q439" s="27" t="s">
        <v>22</v>
      </c>
      <c r="R439" s="27" t="s">
        <v>23</v>
      </c>
    </row>
    <row r="440" spans="1:18" ht="15.75">
      <c r="A440" s="51"/>
      <c r="B440" s="7"/>
      <c r="C440" s="7"/>
      <c r="D440" s="7"/>
      <c r="E440" s="7"/>
      <c r="F440" s="7"/>
      <c r="G440" s="48"/>
      <c r="H440" s="48"/>
      <c r="I440" s="37"/>
      <c r="J440" s="48"/>
      <c r="K440" s="48"/>
      <c r="L440" s="48"/>
      <c r="M440" s="48"/>
      <c r="N440" s="48"/>
      <c r="O440" s="48"/>
      <c r="P440" s="48"/>
      <c r="Q440" s="48"/>
      <c r="R440" s="48"/>
    </row>
    <row r="441" spans="1:18" ht="15.75">
      <c r="A441" s="9">
        <v>1</v>
      </c>
      <c r="B441" s="10" t="s">
        <v>186</v>
      </c>
      <c r="C441" s="10" t="s">
        <v>340</v>
      </c>
      <c r="D441" s="11">
        <v>12200000</v>
      </c>
      <c r="E441" s="6" t="s">
        <v>24</v>
      </c>
      <c r="F441" s="6" t="s">
        <v>42</v>
      </c>
      <c r="G441" s="26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</row>
    <row r="442" spans="1:18" ht="15.75">
      <c r="A442" s="6"/>
      <c r="B442" s="43" t="s">
        <v>187</v>
      </c>
      <c r="C442" s="43" t="s">
        <v>104</v>
      </c>
      <c r="D442" s="7"/>
      <c r="E442" s="6"/>
      <c r="F442" s="6"/>
      <c r="G442" s="7"/>
      <c r="H442" s="7"/>
      <c r="I442" s="8"/>
      <c r="J442" s="7"/>
      <c r="K442" s="7"/>
      <c r="L442" s="7"/>
      <c r="M442" s="7"/>
      <c r="N442" s="7"/>
      <c r="O442" s="12"/>
      <c r="P442" s="12"/>
      <c r="Q442" s="12"/>
      <c r="R442" s="7"/>
    </row>
    <row r="443" spans="1:18" ht="15.75">
      <c r="A443" s="6"/>
      <c r="B443" s="7"/>
      <c r="C443" s="7"/>
      <c r="D443" s="7"/>
      <c r="E443" s="7"/>
      <c r="F443" s="7"/>
      <c r="G443" s="7"/>
      <c r="H443" s="7"/>
      <c r="I443" s="8"/>
      <c r="J443" s="7"/>
      <c r="K443" s="7"/>
      <c r="L443" s="7"/>
      <c r="M443" s="7"/>
      <c r="N443" s="7"/>
      <c r="O443" s="7"/>
      <c r="P443" s="7"/>
      <c r="Q443" s="7"/>
      <c r="R443" s="7"/>
    </row>
    <row r="444" spans="1:18" ht="15.75">
      <c r="A444" s="9">
        <v>2</v>
      </c>
      <c r="B444" s="69" t="s">
        <v>188</v>
      </c>
      <c r="C444" s="69" t="s">
        <v>341</v>
      </c>
      <c r="D444" s="11">
        <v>150000</v>
      </c>
      <c r="E444" s="6" t="s">
        <v>24</v>
      </c>
      <c r="F444" s="6" t="s">
        <v>42</v>
      </c>
      <c r="G444" s="26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</row>
    <row r="445" spans="1:18" ht="15.75">
      <c r="A445" s="9"/>
      <c r="B445" s="69" t="s">
        <v>189</v>
      </c>
      <c r="C445" s="69" t="s">
        <v>189</v>
      </c>
      <c r="D445" s="7"/>
      <c r="E445" s="6"/>
      <c r="F445" s="6"/>
      <c r="G445" s="7"/>
      <c r="H445" s="7"/>
      <c r="I445" s="8"/>
      <c r="J445" s="7"/>
      <c r="K445" s="7"/>
      <c r="L445" s="7"/>
      <c r="M445" s="7"/>
      <c r="N445" s="7"/>
      <c r="O445" s="12"/>
      <c r="P445" s="12"/>
      <c r="Q445" s="12"/>
      <c r="R445" s="7"/>
    </row>
    <row r="446" spans="1:18" ht="15.75">
      <c r="A446" s="9"/>
      <c r="B446" s="69" t="s">
        <v>190</v>
      </c>
      <c r="C446" s="69" t="s">
        <v>190</v>
      </c>
      <c r="D446" s="11"/>
      <c r="E446" s="6"/>
      <c r="F446" s="6"/>
      <c r="G446" s="7"/>
      <c r="H446" s="7"/>
      <c r="I446" s="8"/>
      <c r="J446" s="7"/>
      <c r="K446" s="7"/>
      <c r="L446" s="12"/>
      <c r="M446" s="7"/>
      <c r="N446" s="7"/>
      <c r="O446" s="7"/>
      <c r="P446" s="7"/>
      <c r="Q446" s="7"/>
      <c r="R446" s="7"/>
    </row>
    <row r="447" spans="1:18" ht="15.75">
      <c r="A447" s="9"/>
      <c r="B447" s="59" t="s">
        <v>191</v>
      </c>
      <c r="C447" s="59" t="s">
        <v>191</v>
      </c>
      <c r="D447" s="11"/>
      <c r="E447" s="6"/>
      <c r="F447" s="6"/>
      <c r="G447" s="26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</row>
    <row r="448" spans="1:18" ht="15.75">
      <c r="A448" s="9"/>
      <c r="B448" s="7"/>
      <c r="C448" s="7"/>
      <c r="D448" s="11"/>
      <c r="E448" s="6"/>
      <c r="F448" s="6"/>
      <c r="G448" s="26"/>
      <c r="H448" s="12"/>
      <c r="I448" s="8"/>
      <c r="J448" s="7"/>
      <c r="K448" s="7"/>
      <c r="L448" s="7"/>
      <c r="M448" s="7"/>
      <c r="N448" s="7"/>
      <c r="O448" s="12"/>
      <c r="P448" s="12"/>
      <c r="Q448" s="12"/>
      <c r="R448" s="7"/>
    </row>
    <row r="449" spans="1:18" ht="15.75">
      <c r="A449" s="6"/>
      <c r="B449" s="7"/>
      <c r="C449" s="7"/>
      <c r="D449" s="7"/>
      <c r="E449" s="6"/>
      <c r="F449" s="6"/>
      <c r="G449" s="7"/>
      <c r="H449" s="7"/>
      <c r="I449" s="8"/>
      <c r="J449" s="7"/>
      <c r="K449" s="7"/>
      <c r="L449" s="7"/>
      <c r="M449" s="7"/>
      <c r="N449" s="7"/>
      <c r="O449" s="7"/>
      <c r="P449" s="7"/>
      <c r="Q449" s="7"/>
      <c r="R449" s="7"/>
    </row>
    <row r="450" spans="1:18" ht="15.75">
      <c r="A450" s="9"/>
      <c r="B450" s="7"/>
      <c r="C450" s="7"/>
      <c r="D450" s="11"/>
      <c r="E450" s="6"/>
      <c r="F450" s="6"/>
      <c r="G450" s="26"/>
      <c r="H450" s="12"/>
      <c r="I450" s="12"/>
      <c r="J450" s="12"/>
      <c r="K450" s="12"/>
      <c r="L450" s="12"/>
      <c r="M450" s="12"/>
      <c r="N450" s="12"/>
      <c r="O450" s="12"/>
      <c r="P450" s="12"/>
      <c r="Q450" s="7"/>
      <c r="R450" s="7"/>
    </row>
    <row r="451" spans="1:18" ht="15.75">
      <c r="A451" s="9"/>
      <c r="B451" s="7"/>
      <c r="C451" s="7"/>
      <c r="D451" s="11"/>
      <c r="E451" s="6"/>
      <c r="F451" s="6"/>
      <c r="G451" s="26"/>
      <c r="H451" s="12"/>
      <c r="I451" s="8"/>
      <c r="J451" s="12"/>
      <c r="K451" s="12"/>
      <c r="L451" s="12"/>
      <c r="M451" s="7"/>
      <c r="N451" s="7"/>
      <c r="O451" s="7"/>
      <c r="P451" s="7"/>
      <c r="Q451" s="7"/>
      <c r="R451" s="7"/>
    </row>
    <row r="452" spans="1:18" ht="15.75">
      <c r="A452" s="9"/>
      <c r="B452" s="7"/>
      <c r="C452" s="7"/>
      <c r="D452" s="11"/>
      <c r="E452" s="6"/>
      <c r="F452" s="6"/>
      <c r="G452" s="26"/>
      <c r="H452" s="12"/>
      <c r="I452" s="8"/>
      <c r="J452" s="12"/>
      <c r="K452" s="12"/>
      <c r="L452" s="12"/>
      <c r="M452" s="8"/>
      <c r="N452" s="8"/>
      <c r="O452" s="8"/>
      <c r="P452" s="8"/>
      <c r="Q452" s="8"/>
      <c r="R452" s="8"/>
    </row>
    <row r="453" spans="1:18" ht="15.75">
      <c r="A453" s="9"/>
      <c r="B453" s="7"/>
      <c r="C453" s="7"/>
      <c r="D453" s="11"/>
      <c r="E453" s="6"/>
      <c r="F453" s="6"/>
      <c r="G453" s="26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</row>
    <row r="454" spans="1:18" ht="15.75">
      <c r="A454" s="6"/>
      <c r="B454" s="7"/>
      <c r="C454" s="7"/>
      <c r="D454" s="7"/>
      <c r="E454" s="6"/>
      <c r="F454" s="6"/>
      <c r="G454" s="7"/>
      <c r="H454" s="7"/>
      <c r="I454" s="8"/>
      <c r="J454" s="7"/>
      <c r="K454" s="7"/>
      <c r="L454" s="7"/>
      <c r="M454" s="7"/>
      <c r="N454" s="7"/>
      <c r="O454" s="12"/>
      <c r="P454" s="12"/>
      <c r="Q454" s="12"/>
      <c r="R454" s="7"/>
    </row>
    <row r="455" spans="1:18" ht="15.75">
      <c r="A455" s="6"/>
      <c r="B455" s="7"/>
      <c r="C455" s="7"/>
      <c r="D455" s="7"/>
      <c r="E455" s="6"/>
      <c r="F455" s="6"/>
      <c r="G455" s="7"/>
      <c r="H455" s="8"/>
      <c r="I455" s="8"/>
      <c r="J455" s="8"/>
      <c r="K455" s="8"/>
      <c r="L455" s="8"/>
      <c r="M455" s="8"/>
      <c r="N455" s="8"/>
      <c r="O455" s="12"/>
      <c r="P455" s="12"/>
      <c r="Q455" s="12"/>
      <c r="R455" s="7"/>
    </row>
    <row r="456" spans="1:18" ht="15.75">
      <c r="A456" s="6"/>
      <c r="B456" s="7"/>
      <c r="C456" s="7"/>
      <c r="D456" s="7"/>
      <c r="E456" s="6"/>
      <c r="F456" s="6"/>
      <c r="G456" s="7"/>
      <c r="H456" s="8"/>
      <c r="I456" s="8"/>
      <c r="J456" s="8"/>
      <c r="K456" s="8"/>
      <c r="L456" s="8"/>
      <c r="M456" s="8"/>
      <c r="N456" s="8"/>
      <c r="O456" s="12"/>
      <c r="P456" s="12"/>
      <c r="Q456" s="12"/>
      <c r="R456" s="7"/>
    </row>
    <row r="457" spans="1:18" ht="15.75">
      <c r="A457" s="6"/>
      <c r="B457" s="7"/>
      <c r="C457" s="7"/>
      <c r="D457" s="7"/>
      <c r="E457" s="6"/>
      <c r="F457" s="6"/>
      <c r="G457" s="7"/>
      <c r="H457" s="8"/>
      <c r="I457" s="8"/>
      <c r="J457" s="8"/>
      <c r="K457" s="8"/>
      <c r="L457" s="8"/>
      <c r="M457" s="8"/>
      <c r="N457" s="8"/>
      <c r="O457" s="12"/>
      <c r="P457" s="12"/>
      <c r="Q457" s="12"/>
      <c r="R457" s="7"/>
    </row>
    <row r="458" spans="1:18" ht="15.75">
      <c r="A458" s="6"/>
      <c r="B458" s="7"/>
      <c r="C458" s="7"/>
      <c r="D458" s="7"/>
      <c r="E458" s="6"/>
      <c r="F458" s="6"/>
      <c r="G458" s="7"/>
      <c r="H458" s="8"/>
      <c r="I458" s="8"/>
      <c r="J458" s="8"/>
      <c r="K458" s="8"/>
      <c r="L458" s="8"/>
      <c r="M458" s="8"/>
      <c r="N458" s="8"/>
      <c r="O458" s="12"/>
      <c r="P458" s="12"/>
      <c r="Q458" s="12"/>
      <c r="R458" s="7"/>
    </row>
    <row r="459" spans="1:18" ht="15.75">
      <c r="A459" s="9"/>
      <c r="B459" s="7"/>
      <c r="C459" s="7"/>
      <c r="D459" s="11"/>
      <c r="E459" s="6"/>
      <c r="F459" s="6"/>
      <c r="G459" s="26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7"/>
    </row>
    <row r="460" spans="1:18" ht="15.75">
      <c r="A460" s="9"/>
      <c r="B460" s="7"/>
      <c r="C460" s="7"/>
      <c r="D460" s="11"/>
      <c r="E460" s="6"/>
      <c r="F460" s="6"/>
      <c r="G460" s="7"/>
      <c r="H460" s="7"/>
      <c r="I460" s="8"/>
      <c r="J460" s="7"/>
      <c r="K460" s="7"/>
      <c r="L460" s="7"/>
      <c r="M460" s="7"/>
      <c r="N460" s="7"/>
      <c r="O460" s="12"/>
      <c r="P460" s="12"/>
      <c r="Q460" s="12"/>
      <c r="R460" s="7"/>
    </row>
    <row r="461" spans="1:18" ht="15.75">
      <c r="A461" s="13"/>
      <c r="B461" s="14"/>
      <c r="C461" s="14"/>
      <c r="D461" s="15"/>
      <c r="E461" s="16"/>
      <c r="F461" s="16"/>
      <c r="G461" s="27"/>
      <c r="H461" s="17"/>
      <c r="I461" s="17"/>
      <c r="J461" s="17"/>
      <c r="K461" s="17"/>
      <c r="L461" s="17"/>
      <c r="M461" s="17"/>
      <c r="N461" s="17"/>
      <c r="O461" s="17"/>
      <c r="P461" s="17"/>
      <c r="Q461" s="14"/>
      <c r="R461" s="14"/>
    </row>
    <row r="462" spans="1:18" ht="15.75">
      <c r="A462" s="22"/>
      <c r="B462" s="21"/>
      <c r="C462" s="21"/>
      <c r="D462" s="23"/>
      <c r="E462" s="24"/>
      <c r="F462" s="24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1"/>
      <c r="R462" s="21"/>
    </row>
    <row r="463" spans="1:18" ht="15.75">
      <c r="A463" s="22"/>
      <c r="B463" s="21"/>
      <c r="C463" s="21"/>
      <c r="D463" s="23"/>
      <c r="E463" s="24"/>
      <c r="F463" s="24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1"/>
      <c r="R463" s="21"/>
    </row>
    <row r="464" spans="1:18" ht="15.75">
      <c r="A464" s="22"/>
      <c r="B464" s="21"/>
      <c r="C464" s="21"/>
      <c r="D464" s="23"/>
      <c r="E464" s="24"/>
      <c r="F464" s="24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1"/>
      <c r="R464" s="21"/>
    </row>
    <row r="465" spans="1:18" ht="15.75">
      <c r="A465" s="22"/>
      <c r="B465" s="21"/>
      <c r="C465" s="21"/>
      <c r="D465" s="23"/>
      <c r="E465" s="24"/>
      <c r="F465" s="24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1"/>
      <c r="R465" s="19">
        <v>21</v>
      </c>
    </row>
    <row r="466" spans="1:18" ht="15.75">
      <c r="A466" s="22"/>
      <c r="B466" s="21"/>
      <c r="C466" s="21"/>
      <c r="D466" s="23"/>
      <c r="E466" s="24"/>
      <c r="F466" s="24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1"/>
      <c r="R466" s="21"/>
    </row>
    <row r="467" spans="1:18" ht="15.75">
      <c r="A467" s="138" t="s">
        <v>125</v>
      </c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</row>
    <row r="468" spans="1:18" ht="15.75">
      <c r="A468" s="138" t="s">
        <v>126</v>
      </c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</row>
    <row r="469" spans="1:18" ht="15.75">
      <c r="A469" s="138" t="s">
        <v>0</v>
      </c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</row>
    <row r="470" spans="1:9" ht="15.75">
      <c r="A470" s="3"/>
      <c r="B470" s="3"/>
      <c r="C470" s="3"/>
      <c r="D470" s="3"/>
      <c r="E470" s="3"/>
      <c r="F470" s="3"/>
      <c r="G470" s="3"/>
      <c r="H470" s="3"/>
      <c r="I470" s="3"/>
    </row>
    <row r="471" spans="1:18" ht="15.75">
      <c r="A471" s="151" t="s">
        <v>235</v>
      </c>
      <c r="B471" s="151"/>
      <c r="C471" s="151"/>
      <c r="D471" s="151"/>
      <c r="E471" s="151"/>
      <c r="F471" s="151"/>
      <c r="G471" s="151"/>
      <c r="H471" s="151"/>
      <c r="I471" s="151"/>
      <c r="J471" s="151"/>
      <c r="K471" s="151"/>
      <c r="L471" s="151"/>
      <c r="M471" s="151"/>
      <c r="N471" s="151"/>
      <c r="O471" s="151"/>
      <c r="P471" s="151"/>
      <c r="Q471" s="151"/>
      <c r="R471" s="151"/>
    </row>
    <row r="472" spans="1:18" ht="15.75">
      <c r="A472" s="151" t="s">
        <v>252</v>
      </c>
      <c r="B472" s="151"/>
      <c r="C472" s="151"/>
      <c r="D472" s="151"/>
      <c r="E472" s="151"/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</row>
    <row r="473" spans="1:9" ht="15.75">
      <c r="A473" s="3"/>
      <c r="B473" s="3"/>
      <c r="C473" s="3"/>
      <c r="D473" s="3"/>
      <c r="E473" s="3"/>
      <c r="F473" s="3"/>
      <c r="G473" s="3"/>
      <c r="H473" s="3"/>
      <c r="I473" s="3"/>
    </row>
    <row r="474" spans="1:18" ht="15.75">
      <c r="A474" s="129" t="s">
        <v>10</v>
      </c>
      <c r="B474" s="129" t="s">
        <v>136</v>
      </c>
      <c r="C474" s="4" t="s">
        <v>137</v>
      </c>
      <c r="D474" s="153" t="s">
        <v>139</v>
      </c>
      <c r="E474" s="129" t="s">
        <v>11</v>
      </c>
      <c r="F474" s="155" t="s">
        <v>140</v>
      </c>
      <c r="G474" s="133" t="s">
        <v>128</v>
      </c>
      <c r="H474" s="134"/>
      <c r="I474" s="135"/>
      <c r="J474" s="133" t="s">
        <v>129</v>
      </c>
      <c r="K474" s="134"/>
      <c r="L474" s="134"/>
      <c r="M474" s="134"/>
      <c r="N474" s="134"/>
      <c r="O474" s="134"/>
      <c r="P474" s="134"/>
      <c r="Q474" s="134"/>
      <c r="R474" s="135"/>
    </row>
    <row r="475" spans="1:18" ht="15.75">
      <c r="A475" s="152"/>
      <c r="B475" s="152"/>
      <c r="C475" s="5" t="s">
        <v>138</v>
      </c>
      <c r="D475" s="154"/>
      <c r="E475" s="152"/>
      <c r="F475" s="156"/>
      <c r="G475" s="27" t="s">
        <v>12</v>
      </c>
      <c r="H475" s="27" t="s">
        <v>13</v>
      </c>
      <c r="I475" s="17" t="s">
        <v>14</v>
      </c>
      <c r="J475" s="27" t="s">
        <v>15</v>
      </c>
      <c r="K475" s="27" t="s">
        <v>16</v>
      </c>
      <c r="L475" s="27" t="s">
        <v>17</v>
      </c>
      <c r="M475" s="27" t="s">
        <v>18</v>
      </c>
      <c r="N475" s="27" t="s">
        <v>19</v>
      </c>
      <c r="O475" s="27" t="s">
        <v>20</v>
      </c>
      <c r="P475" s="27" t="s">
        <v>21</v>
      </c>
      <c r="Q475" s="27" t="s">
        <v>22</v>
      </c>
      <c r="R475" s="27" t="s">
        <v>23</v>
      </c>
    </row>
    <row r="476" spans="1:18" ht="15.75">
      <c r="A476" s="51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</row>
    <row r="477" spans="1:18" ht="15.75">
      <c r="A477" s="9">
        <v>1</v>
      </c>
      <c r="B477" s="59" t="s">
        <v>236</v>
      </c>
      <c r="C477" s="61" t="s">
        <v>342</v>
      </c>
      <c r="D477" s="11">
        <v>30000</v>
      </c>
      <c r="E477" s="6" t="s">
        <v>24</v>
      </c>
      <c r="F477" s="6" t="s">
        <v>25</v>
      </c>
      <c r="G477" s="7"/>
      <c r="H477" s="7"/>
      <c r="I477" s="7"/>
      <c r="J477" s="7"/>
      <c r="K477" s="26"/>
      <c r="L477" s="26"/>
      <c r="M477" s="26"/>
      <c r="N477" s="7"/>
      <c r="O477" s="7"/>
      <c r="P477" s="7"/>
      <c r="Q477" s="7"/>
      <c r="R477" s="7"/>
    </row>
    <row r="478" spans="1:18" ht="15.75">
      <c r="A478" s="6"/>
      <c r="B478" s="59" t="s">
        <v>237</v>
      </c>
      <c r="C478" s="61" t="s">
        <v>239</v>
      </c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</row>
    <row r="479" spans="1:18" ht="15.75">
      <c r="A479" s="6"/>
      <c r="B479" s="59" t="s">
        <v>238</v>
      </c>
      <c r="C479" s="43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</row>
    <row r="480" spans="1:18" ht="15.75">
      <c r="A480" s="6"/>
      <c r="B480" s="7"/>
      <c r="C480" s="43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</row>
    <row r="481" spans="1:18" ht="15.75">
      <c r="A481" s="9">
        <v>2</v>
      </c>
      <c r="B481" s="61" t="s">
        <v>240</v>
      </c>
      <c r="C481" s="61" t="s">
        <v>343</v>
      </c>
      <c r="D481" s="11">
        <v>50000</v>
      </c>
      <c r="E481" s="6" t="s">
        <v>24</v>
      </c>
      <c r="F481" s="6" t="s">
        <v>25</v>
      </c>
      <c r="G481" s="7"/>
      <c r="H481" s="7"/>
      <c r="I481" s="7"/>
      <c r="J481" s="26"/>
      <c r="K481" s="7"/>
      <c r="L481" s="26"/>
      <c r="M481" s="26"/>
      <c r="N481" s="26"/>
      <c r="O481" s="7"/>
      <c r="P481" s="7"/>
      <c r="Q481" s="7"/>
      <c r="R481" s="7"/>
    </row>
    <row r="482" spans="1:18" ht="15.75">
      <c r="A482" s="6"/>
      <c r="B482" s="59" t="s">
        <v>241</v>
      </c>
      <c r="C482" s="61" t="s">
        <v>242</v>
      </c>
      <c r="D482" s="11"/>
      <c r="E482" s="7"/>
      <c r="F482" s="6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</row>
    <row r="483" spans="1:18" ht="15.75">
      <c r="A483" s="6"/>
      <c r="B483" s="53"/>
      <c r="C483" s="61" t="s">
        <v>243</v>
      </c>
      <c r="D483" s="47"/>
      <c r="E483" s="6"/>
      <c r="F483" s="6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</row>
    <row r="484" spans="1:18" ht="15.75">
      <c r="A484" s="6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</row>
    <row r="485" spans="1:18" ht="15.75">
      <c r="A485" s="6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</row>
    <row r="486" spans="1:18" ht="15.75">
      <c r="A486" s="9"/>
      <c r="B486" s="10"/>
      <c r="C486" s="7"/>
      <c r="D486" s="11"/>
      <c r="E486" s="6"/>
      <c r="F486" s="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</row>
    <row r="487" spans="1:18" ht="15.75">
      <c r="A487" s="6"/>
      <c r="B487" s="7"/>
      <c r="C487" s="7"/>
      <c r="D487" s="7"/>
      <c r="E487" s="6"/>
      <c r="F487" s="6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</row>
    <row r="488" spans="1:18" ht="15.75">
      <c r="A488" s="6"/>
      <c r="B488" s="7"/>
      <c r="C488" s="7"/>
      <c r="D488" s="7"/>
      <c r="E488" s="6"/>
      <c r="F488" s="6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</row>
    <row r="489" spans="1:18" ht="15.75">
      <c r="A489" s="6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</row>
    <row r="490" spans="1:18" ht="15.75">
      <c r="A490" s="9"/>
      <c r="B490" s="7"/>
      <c r="C490" s="7"/>
      <c r="D490" s="11"/>
      <c r="E490" s="6"/>
      <c r="F490" s="6"/>
      <c r="G490" s="7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</row>
    <row r="491" spans="1:18" ht="15.75">
      <c r="A491" s="6"/>
      <c r="B491" s="7"/>
      <c r="C491" s="7"/>
      <c r="D491" s="8"/>
      <c r="E491" s="6"/>
      <c r="F491" s="6"/>
      <c r="G491" s="7"/>
      <c r="H491" s="7"/>
      <c r="I491" s="7"/>
      <c r="J491" s="7"/>
      <c r="K491" s="8"/>
      <c r="L491" s="7"/>
      <c r="M491" s="7"/>
      <c r="N491" s="8"/>
      <c r="O491" s="7"/>
      <c r="P491" s="7"/>
      <c r="Q491" s="7"/>
      <c r="R491" s="7"/>
    </row>
    <row r="492" spans="1:18" ht="15.75">
      <c r="A492" s="9"/>
      <c r="B492" s="7"/>
      <c r="C492" s="7"/>
      <c r="D492" s="11"/>
      <c r="E492" s="6"/>
      <c r="F492" s="6"/>
      <c r="G492" s="26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26"/>
    </row>
    <row r="493" spans="1:18" ht="15.75">
      <c r="A493" s="9"/>
      <c r="B493" s="7"/>
      <c r="C493" s="7"/>
      <c r="D493" s="11"/>
      <c r="E493" s="6"/>
      <c r="F493" s="6"/>
      <c r="G493" s="7"/>
      <c r="H493" s="7"/>
      <c r="I493" s="8"/>
      <c r="J493" s="7"/>
      <c r="K493" s="7"/>
      <c r="L493" s="7"/>
      <c r="M493" s="7"/>
      <c r="N493" s="7"/>
      <c r="O493" s="12"/>
      <c r="P493" s="12"/>
      <c r="Q493" s="12"/>
      <c r="R493" s="7"/>
    </row>
    <row r="494" spans="1:18" ht="15.75">
      <c r="A494" s="9"/>
      <c r="B494" s="7"/>
      <c r="C494" s="7"/>
      <c r="D494" s="11"/>
      <c r="E494" s="6"/>
      <c r="F494" s="6"/>
      <c r="G494" s="7"/>
      <c r="H494" s="7"/>
      <c r="I494" s="8"/>
      <c r="J494" s="7"/>
      <c r="K494" s="7"/>
      <c r="L494" s="7"/>
      <c r="M494" s="7"/>
      <c r="N494" s="7"/>
      <c r="O494" s="12"/>
      <c r="P494" s="12"/>
      <c r="Q494" s="12"/>
      <c r="R494" s="7"/>
    </row>
    <row r="495" spans="1:18" ht="15.75">
      <c r="A495" s="9"/>
      <c r="B495" s="7"/>
      <c r="C495" s="7"/>
      <c r="D495" s="11"/>
      <c r="E495" s="6"/>
      <c r="F495" s="6"/>
      <c r="G495" s="7"/>
      <c r="H495" s="7"/>
      <c r="I495" s="8"/>
      <c r="J495" s="7"/>
      <c r="K495" s="7"/>
      <c r="L495" s="7"/>
      <c r="M495" s="7"/>
      <c r="N495" s="7"/>
      <c r="O495" s="12"/>
      <c r="P495" s="12"/>
      <c r="Q495" s="12"/>
      <c r="R495" s="7"/>
    </row>
    <row r="496" spans="1:18" ht="15.75">
      <c r="A496" s="9"/>
      <c r="B496" s="7"/>
      <c r="C496" s="7"/>
      <c r="D496" s="11"/>
      <c r="E496" s="6"/>
      <c r="F496" s="6"/>
      <c r="G496" s="7"/>
      <c r="H496" s="7"/>
      <c r="I496" s="8"/>
      <c r="J496" s="7"/>
      <c r="K496" s="7"/>
      <c r="L496" s="7"/>
      <c r="M496" s="7"/>
      <c r="N496" s="7"/>
      <c r="O496" s="12"/>
      <c r="P496" s="12"/>
      <c r="Q496" s="12"/>
      <c r="R496" s="7"/>
    </row>
    <row r="497" spans="1:18" ht="15.75">
      <c r="A497" s="9"/>
      <c r="B497" s="7"/>
      <c r="C497" s="7"/>
      <c r="D497" s="11"/>
      <c r="E497" s="6"/>
      <c r="F497" s="6"/>
      <c r="G497" s="7"/>
      <c r="H497" s="7"/>
      <c r="I497" s="8"/>
      <c r="J497" s="7"/>
      <c r="K497" s="7"/>
      <c r="L497" s="7"/>
      <c r="M497" s="7"/>
      <c r="N497" s="7"/>
      <c r="O497" s="12"/>
      <c r="P497" s="12"/>
      <c r="Q497" s="12"/>
      <c r="R497" s="7"/>
    </row>
    <row r="498" spans="1:18" ht="15.75">
      <c r="A498" s="9"/>
      <c r="B498" s="7"/>
      <c r="C498" s="7"/>
      <c r="D498" s="11"/>
      <c r="E498" s="6"/>
      <c r="F498" s="6"/>
      <c r="G498" s="7"/>
      <c r="H498" s="7"/>
      <c r="I498" s="8"/>
      <c r="J498" s="7"/>
      <c r="K498" s="7"/>
      <c r="L498" s="7"/>
      <c r="M498" s="7"/>
      <c r="N498" s="7"/>
      <c r="O498" s="12"/>
      <c r="P498" s="12"/>
      <c r="Q498" s="12"/>
      <c r="R498" s="7"/>
    </row>
    <row r="499" spans="1:18" ht="15.75">
      <c r="A499" s="9"/>
      <c r="B499" s="7"/>
      <c r="C499" s="7"/>
      <c r="D499" s="11"/>
      <c r="E499" s="6"/>
      <c r="F499" s="6"/>
      <c r="G499" s="7"/>
      <c r="H499" s="7"/>
      <c r="I499" s="8"/>
      <c r="J499" s="7"/>
      <c r="K499" s="7"/>
      <c r="L499" s="7"/>
      <c r="M499" s="7"/>
      <c r="N499" s="7"/>
      <c r="O499" s="12"/>
      <c r="P499" s="12"/>
      <c r="Q499" s="12"/>
      <c r="R499" s="7"/>
    </row>
    <row r="500" spans="1:18" ht="15.75">
      <c r="A500" s="16"/>
      <c r="B500" s="14"/>
      <c r="C500" s="14"/>
      <c r="D500" s="14"/>
      <c r="E500" s="16"/>
      <c r="F500" s="14"/>
      <c r="G500" s="14"/>
      <c r="H500" s="14"/>
      <c r="I500" s="18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1:18" ht="15.75">
      <c r="A501" s="24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19">
        <v>22</v>
      </c>
    </row>
    <row r="502" spans="1:18" ht="15.75">
      <c r="A502" s="22"/>
      <c r="B502" s="21"/>
      <c r="C502" s="21"/>
      <c r="D502" s="23"/>
      <c r="E502" s="24"/>
      <c r="F502" s="24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1"/>
      <c r="R502" s="21"/>
    </row>
    <row r="503" spans="1:18" ht="15.75">
      <c r="A503" s="138" t="s">
        <v>125</v>
      </c>
      <c r="B503" s="138"/>
      <c r="C503" s="138"/>
      <c r="D503" s="138"/>
      <c r="E503" s="138"/>
      <c r="F503" s="138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</row>
    <row r="504" spans="1:18" ht="15.75">
      <c r="A504" s="138" t="s">
        <v>126</v>
      </c>
      <c r="B504" s="138"/>
      <c r="C504" s="138"/>
      <c r="D504" s="138"/>
      <c r="E504" s="138"/>
      <c r="F504" s="138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</row>
    <row r="505" spans="1:18" ht="15.75">
      <c r="A505" s="138" t="s">
        <v>0</v>
      </c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</row>
    <row r="506" spans="1:9" ht="15.75">
      <c r="A506" s="3"/>
      <c r="B506" s="3"/>
      <c r="C506" s="3"/>
      <c r="D506" s="3"/>
      <c r="E506" s="3"/>
      <c r="F506" s="3"/>
      <c r="G506" s="3"/>
      <c r="H506" s="3"/>
      <c r="I506" s="3"/>
    </row>
    <row r="507" spans="1:18" ht="15.75">
      <c r="A507" s="151" t="s">
        <v>235</v>
      </c>
      <c r="B507" s="151"/>
      <c r="C507" s="151"/>
      <c r="D507" s="151"/>
      <c r="E507" s="151"/>
      <c r="F507" s="151"/>
      <c r="G507" s="151"/>
      <c r="H507" s="151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</row>
    <row r="508" spans="1:18" ht="15.75">
      <c r="A508" s="151" t="s">
        <v>251</v>
      </c>
      <c r="B508" s="151"/>
      <c r="C508" s="151"/>
      <c r="D508" s="151"/>
      <c r="E508" s="151"/>
      <c r="F508" s="151"/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</row>
    <row r="509" spans="1:9" ht="15.75">
      <c r="A509" s="3"/>
      <c r="B509" s="3"/>
      <c r="C509" s="3"/>
      <c r="D509" s="3"/>
      <c r="E509" s="3"/>
      <c r="F509" s="3"/>
      <c r="G509" s="3"/>
      <c r="H509" s="3"/>
      <c r="I509" s="3"/>
    </row>
    <row r="510" spans="1:18" ht="15.75">
      <c r="A510" s="129" t="s">
        <v>10</v>
      </c>
      <c r="B510" s="129" t="s">
        <v>136</v>
      </c>
      <c r="C510" s="4" t="s">
        <v>137</v>
      </c>
      <c r="D510" s="153" t="s">
        <v>139</v>
      </c>
      <c r="E510" s="129" t="s">
        <v>11</v>
      </c>
      <c r="F510" s="155" t="s">
        <v>140</v>
      </c>
      <c r="G510" s="133" t="s">
        <v>128</v>
      </c>
      <c r="H510" s="134"/>
      <c r="I510" s="135"/>
      <c r="J510" s="133" t="s">
        <v>129</v>
      </c>
      <c r="K510" s="134"/>
      <c r="L510" s="134"/>
      <c r="M510" s="134"/>
      <c r="N510" s="134"/>
      <c r="O510" s="134"/>
      <c r="P510" s="134"/>
      <c r="Q510" s="134"/>
      <c r="R510" s="135"/>
    </row>
    <row r="511" spans="1:18" ht="15.75">
      <c r="A511" s="152"/>
      <c r="B511" s="152"/>
      <c r="C511" s="5" t="s">
        <v>138</v>
      </c>
      <c r="D511" s="154"/>
      <c r="E511" s="152"/>
      <c r="F511" s="156"/>
      <c r="G511" s="27" t="s">
        <v>12</v>
      </c>
      <c r="H511" s="27" t="s">
        <v>13</v>
      </c>
      <c r="I511" s="17" t="s">
        <v>14</v>
      </c>
      <c r="J511" s="27" t="s">
        <v>15</v>
      </c>
      <c r="K511" s="27" t="s">
        <v>16</v>
      </c>
      <c r="L511" s="27" t="s">
        <v>17</v>
      </c>
      <c r="M511" s="27" t="s">
        <v>18</v>
      </c>
      <c r="N511" s="27" t="s">
        <v>19</v>
      </c>
      <c r="O511" s="27" t="s">
        <v>20</v>
      </c>
      <c r="P511" s="27" t="s">
        <v>21</v>
      </c>
      <c r="Q511" s="27" t="s">
        <v>22</v>
      </c>
      <c r="R511" s="27" t="s">
        <v>23</v>
      </c>
    </row>
    <row r="512" spans="1:18" ht="15.75">
      <c r="A512" s="51"/>
      <c r="B512" s="7"/>
      <c r="C512" s="7"/>
      <c r="D512" s="21"/>
      <c r="E512" s="7"/>
      <c r="F512" s="7"/>
      <c r="G512" s="48"/>
      <c r="H512" s="48"/>
      <c r="I512" s="48"/>
      <c r="J512" s="48"/>
      <c r="K512" s="48"/>
      <c r="L512" s="48"/>
      <c r="M512" s="48"/>
      <c r="N512" s="37"/>
      <c r="O512" s="48"/>
      <c r="P512" s="48"/>
      <c r="Q512" s="48"/>
      <c r="R512" s="48"/>
    </row>
    <row r="513" spans="1:18" ht="15.75">
      <c r="A513" s="9">
        <v>1</v>
      </c>
      <c r="B513" s="59" t="s">
        <v>96</v>
      </c>
      <c r="C513" s="61" t="s">
        <v>344</v>
      </c>
      <c r="D513" s="23">
        <v>60000</v>
      </c>
      <c r="E513" s="6" t="s">
        <v>24</v>
      </c>
      <c r="F513" s="6" t="s">
        <v>25</v>
      </c>
      <c r="G513" s="7"/>
      <c r="H513" s="7"/>
      <c r="I513" s="7"/>
      <c r="J513" s="7"/>
      <c r="K513" s="26"/>
      <c r="L513" s="26"/>
      <c r="M513" s="26"/>
      <c r="N513" s="8"/>
      <c r="O513" s="7"/>
      <c r="P513" s="7"/>
      <c r="Q513" s="7"/>
      <c r="R513" s="7"/>
    </row>
    <row r="514" spans="1:18" ht="15.75">
      <c r="A514" s="6"/>
      <c r="B514" s="59" t="s">
        <v>97</v>
      </c>
      <c r="C514" s="61" t="s">
        <v>244</v>
      </c>
      <c r="D514" s="21"/>
      <c r="E514" s="7"/>
      <c r="F514" s="7"/>
      <c r="G514" s="7"/>
      <c r="H514" s="7"/>
      <c r="I514" s="7"/>
      <c r="J514" s="7"/>
      <c r="K514" s="7"/>
      <c r="L514" s="7"/>
      <c r="M514" s="7"/>
      <c r="N514" s="8"/>
      <c r="O514" s="7"/>
      <c r="P514" s="7"/>
      <c r="Q514" s="7"/>
      <c r="R514" s="7"/>
    </row>
    <row r="515" spans="1:18" ht="15.75">
      <c r="A515" s="6"/>
      <c r="B515" s="59"/>
      <c r="C515" s="61" t="s">
        <v>245</v>
      </c>
      <c r="D515" s="21"/>
      <c r="E515" s="7"/>
      <c r="F515" s="7"/>
      <c r="G515" s="7"/>
      <c r="H515" s="7"/>
      <c r="I515" s="7"/>
      <c r="J515" s="7"/>
      <c r="K515" s="7"/>
      <c r="L515" s="7"/>
      <c r="M515" s="7"/>
      <c r="N515" s="8"/>
      <c r="O515" s="7"/>
      <c r="P515" s="7"/>
      <c r="Q515" s="7"/>
      <c r="R515" s="7"/>
    </row>
    <row r="516" spans="1:18" ht="15.75">
      <c r="A516" s="6"/>
      <c r="B516" s="7"/>
      <c r="C516" s="43"/>
      <c r="D516" s="21"/>
      <c r="E516" s="7"/>
      <c r="F516" s="7"/>
      <c r="G516" s="7"/>
      <c r="H516" s="7"/>
      <c r="I516" s="7"/>
      <c r="J516" s="7"/>
      <c r="K516" s="7"/>
      <c r="L516" s="7"/>
      <c r="M516" s="7"/>
      <c r="N516" s="8"/>
      <c r="O516" s="7"/>
      <c r="P516" s="7"/>
      <c r="Q516" s="7"/>
      <c r="R516" s="7"/>
    </row>
    <row r="517" spans="1:18" ht="15.75">
      <c r="A517" s="9">
        <v>2</v>
      </c>
      <c r="B517" s="59" t="s">
        <v>246</v>
      </c>
      <c r="C517" s="61" t="s">
        <v>345</v>
      </c>
      <c r="D517" s="23">
        <v>300000</v>
      </c>
      <c r="E517" s="6" t="s">
        <v>24</v>
      </c>
      <c r="F517" s="6" t="s">
        <v>25</v>
      </c>
      <c r="G517" s="7"/>
      <c r="H517" s="7"/>
      <c r="I517" s="7"/>
      <c r="J517" s="26"/>
      <c r="K517" s="7"/>
      <c r="L517" s="26"/>
      <c r="M517" s="26"/>
      <c r="N517" s="12"/>
      <c r="O517" s="7"/>
      <c r="P517" s="7"/>
      <c r="Q517" s="7"/>
      <c r="R517" s="7"/>
    </row>
    <row r="518" spans="1:18" ht="15.75">
      <c r="A518" s="6"/>
      <c r="B518" s="59" t="s">
        <v>247</v>
      </c>
      <c r="C518" s="61" t="s">
        <v>248</v>
      </c>
      <c r="D518" s="23"/>
      <c r="E518" s="7"/>
      <c r="F518" s="6"/>
      <c r="G518" s="7"/>
      <c r="H518" s="7"/>
      <c r="I518" s="7"/>
      <c r="J518" s="7"/>
      <c r="K518" s="7"/>
      <c r="L518" s="7"/>
      <c r="M518" s="7"/>
      <c r="N518" s="8"/>
      <c r="O518" s="7"/>
      <c r="P518" s="7"/>
      <c r="Q518" s="7"/>
      <c r="R518" s="7"/>
    </row>
    <row r="519" spans="1:18" ht="15.75">
      <c r="A519" s="6"/>
      <c r="B519" s="53"/>
      <c r="C519" s="60"/>
      <c r="D519" s="80"/>
      <c r="E519" s="6"/>
      <c r="F519" s="6"/>
      <c r="G519" s="7"/>
      <c r="H519" s="7"/>
      <c r="I519" s="7"/>
      <c r="J519" s="7"/>
      <c r="K519" s="7"/>
      <c r="L519" s="7"/>
      <c r="M519" s="7"/>
      <c r="N519" s="8"/>
      <c r="O519" s="7"/>
      <c r="P519" s="7"/>
      <c r="Q519" s="7"/>
      <c r="R519" s="7"/>
    </row>
    <row r="520" spans="1:18" ht="15.75">
      <c r="A520" s="6"/>
      <c r="B520" s="7"/>
      <c r="C520" s="7"/>
      <c r="D520" s="21"/>
      <c r="E520" s="7"/>
      <c r="F520" s="7"/>
      <c r="G520" s="7"/>
      <c r="H520" s="7"/>
      <c r="I520" s="7"/>
      <c r="J520" s="7"/>
      <c r="K520" s="7"/>
      <c r="L520" s="7"/>
      <c r="M520" s="7"/>
      <c r="N520" s="8"/>
      <c r="O520" s="7"/>
      <c r="P520" s="7"/>
      <c r="Q520" s="7"/>
      <c r="R520" s="7"/>
    </row>
    <row r="521" spans="1:18" ht="15.75">
      <c r="A521" s="6"/>
      <c r="B521" s="7"/>
      <c r="C521" s="7"/>
      <c r="D521" s="21"/>
      <c r="E521" s="7"/>
      <c r="F521" s="7"/>
      <c r="G521" s="7"/>
      <c r="H521" s="7"/>
      <c r="I521" s="7"/>
      <c r="J521" s="7"/>
      <c r="K521" s="7"/>
      <c r="L521" s="7"/>
      <c r="M521" s="7"/>
      <c r="N521" s="8"/>
      <c r="O521" s="7"/>
      <c r="P521" s="7"/>
      <c r="Q521" s="7"/>
      <c r="R521" s="7"/>
    </row>
    <row r="522" spans="1:18" ht="15.75">
      <c r="A522" s="9"/>
      <c r="B522" s="10"/>
      <c r="C522" s="7"/>
      <c r="D522" s="23"/>
      <c r="E522" s="6"/>
      <c r="F522" s="6"/>
      <c r="G522" s="26"/>
      <c r="H522" s="26"/>
      <c r="I522" s="12"/>
      <c r="J522" s="26"/>
      <c r="K522" s="26"/>
      <c r="L522" s="12"/>
      <c r="M522" s="26"/>
      <c r="N522" s="26"/>
      <c r="O522" s="26"/>
      <c r="P522" s="26"/>
      <c r="Q522" s="26"/>
      <c r="R522" s="12"/>
    </row>
    <row r="523" spans="1:18" ht="15.75">
      <c r="A523" s="6"/>
      <c r="B523" s="7"/>
      <c r="C523" s="7"/>
      <c r="D523" s="8"/>
      <c r="E523" s="6"/>
      <c r="F523" s="6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1:18" ht="15.75">
      <c r="A524" s="6"/>
      <c r="B524" s="7"/>
      <c r="C524" s="7"/>
      <c r="D524" s="7"/>
      <c r="E524" s="6"/>
      <c r="F524" s="6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 spans="1:18" ht="15.75">
      <c r="A525" s="6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1:18" ht="15.75">
      <c r="A526" s="9"/>
      <c r="B526" s="7"/>
      <c r="C526" s="7"/>
      <c r="D526" s="11"/>
      <c r="E526" s="6"/>
      <c r="F526" s="6"/>
      <c r="G526" s="7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</row>
    <row r="527" spans="1:18" ht="15.75">
      <c r="A527" s="6"/>
      <c r="B527" s="7"/>
      <c r="C527" s="7"/>
      <c r="D527" s="8"/>
      <c r="E527" s="6"/>
      <c r="F527" s="6"/>
      <c r="G527" s="7"/>
      <c r="H527" s="7"/>
      <c r="I527" s="7"/>
      <c r="J527" s="7"/>
      <c r="K527" s="8"/>
      <c r="L527" s="7"/>
      <c r="M527" s="7"/>
      <c r="N527" s="8"/>
      <c r="O527" s="7"/>
      <c r="P527" s="7"/>
      <c r="Q527" s="7"/>
      <c r="R527" s="7"/>
    </row>
    <row r="528" spans="1:18" ht="15.75">
      <c r="A528" s="9"/>
      <c r="B528" s="7"/>
      <c r="C528" s="7"/>
      <c r="D528" s="11"/>
      <c r="E528" s="6"/>
      <c r="F528" s="6"/>
      <c r="G528" s="26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26"/>
    </row>
    <row r="529" spans="1:18" ht="15.75">
      <c r="A529" s="9"/>
      <c r="B529" s="7"/>
      <c r="C529" s="7"/>
      <c r="D529" s="11"/>
      <c r="E529" s="6"/>
      <c r="F529" s="6"/>
      <c r="G529" s="7"/>
      <c r="H529" s="7"/>
      <c r="I529" s="8"/>
      <c r="J529" s="7"/>
      <c r="K529" s="7"/>
      <c r="L529" s="7"/>
      <c r="M529" s="7"/>
      <c r="N529" s="7"/>
      <c r="O529" s="12"/>
      <c r="P529" s="12"/>
      <c r="Q529" s="12"/>
      <c r="R529" s="7"/>
    </row>
    <row r="530" spans="1:18" ht="15.75">
      <c r="A530" s="9"/>
      <c r="B530" s="7"/>
      <c r="C530" s="7"/>
      <c r="D530" s="11"/>
      <c r="E530" s="6"/>
      <c r="F530" s="6"/>
      <c r="G530" s="7"/>
      <c r="H530" s="7"/>
      <c r="I530" s="8"/>
      <c r="J530" s="7"/>
      <c r="K530" s="7"/>
      <c r="L530" s="7"/>
      <c r="M530" s="7"/>
      <c r="N530" s="7"/>
      <c r="O530" s="12"/>
      <c r="P530" s="12"/>
      <c r="Q530" s="12"/>
      <c r="R530" s="7"/>
    </row>
    <row r="531" spans="1:18" ht="15.75">
      <c r="A531" s="9"/>
      <c r="B531" s="7"/>
      <c r="C531" s="7"/>
      <c r="D531" s="11"/>
      <c r="E531" s="6"/>
      <c r="F531" s="6"/>
      <c r="G531" s="7"/>
      <c r="H531" s="7"/>
      <c r="I531" s="8"/>
      <c r="J531" s="7"/>
      <c r="K531" s="7"/>
      <c r="L531" s="7"/>
      <c r="M531" s="7"/>
      <c r="N531" s="7"/>
      <c r="O531" s="12"/>
      <c r="P531" s="12"/>
      <c r="Q531" s="12"/>
      <c r="R531" s="7"/>
    </row>
    <row r="532" spans="1:18" ht="15.75">
      <c r="A532" s="9"/>
      <c r="B532" s="7"/>
      <c r="C532" s="7"/>
      <c r="D532" s="11"/>
      <c r="E532" s="6"/>
      <c r="F532" s="6"/>
      <c r="G532" s="7"/>
      <c r="H532" s="7"/>
      <c r="I532" s="8"/>
      <c r="J532" s="7"/>
      <c r="K532" s="7"/>
      <c r="L532" s="7"/>
      <c r="M532" s="7"/>
      <c r="N532" s="7"/>
      <c r="O532" s="12"/>
      <c r="P532" s="12"/>
      <c r="Q532" s="12"/>
      <c r="R532" s="7"/>
    </row>
    <row r="533" spans="1:18" ht="15.75">
      <c r="A533" s="9"/>
      <c r="B533" s="7"/>
      <c r="C533" s="7"/>
      <c r="D533" s="11"/>
      <c r="E533" s="6"/>
      <c r="F533" s="6"/>
      <c r="G533" s="7"/>
      <c r="H533" s="7"/>
      <c r="I533" s="8"/>
      <c r="J533" s="7"/>
      <c r="K533" s="7"/>
      <c r="L533" s="7"/>
      <c r="M533" s="7"/>
      <c r="N533" s="7"/>
      <c r="O533" s="12"/>
      <c r="P533" s="12"/>
      <c r="Q533" s="12"/>
      <c r="R533" s="7"/>
    </row>
    <row r="534" spans="1:18" ht="15.75">
      <c r="A534" s="9"/>
      <c r="B534" s="7"/>
      <c r="C534" s="7"/>
      <c r="D534" s="11"/>
      <c r="E534" s="6"/>
      <c r="F534" s="6"/>
      <c r="G534" s="7"/>
      <c r="H534" s="7"/>
      <c r="I534" s="8"/>
      <c r="J534" s="7"/>
      <c r="K534" s="7"/>
      <c r="L534" s="7"/>
      <c r="M534" s="7"/>
      <c r="N534" s="7"/>
      <c r="O534" s="12"/>
      <c r="P534" s="12"/>
      <c r="Q534" s="12"/>
      <c r="R534" s="7"/>
    </row>
    <row r="535" spans="1:18" ht="15.75">
      <c r="A535" s="6"/>
      <c r="B535" s="7"/>
      <c r="C535" s="7"/>
      <c r="D535" s="7"/>
      <c r="E535" s="6"/>
      <c r="F535" s="7"/>
      <c r="G535" s="7"/>
      <c r="H535" s="7"/>
      <c r="I535" s="8"/>
      <c r="J535" s="7"/>
      <c r="K535" s="7"/>
      <c r="L535" s="7"/>
      <c r="M535" s="7"/>
      <c r="N535" s="7"/>
      <c r="O535" s="7"/>
      <c r="P535" s="7"/>
      <c r="Q535" s="7"/>
      <c r="R535" s="7"/>
    </row>
    <row r="536" spans="1:18" ht="15.75">
      <c r="A536" s="16"/>
      <c r="B536" s="14"/>
      <c r="C536" s="14"/>
      <c r="D536" s="14"/>
      <c r="E536" s="14"/>
      <c r="F536" s="14"/>
      <c r="G536" s="14"/>
      <c r="H536" s="14"/>
      <c r="I536" s="18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1:18" ht="15.75">
      <c r="A537" s="22"/>
      <c r="B537" s="21"/>
      <c r="C537" s="21"/>
      <c r="D537" s="23"/>
      <c r="E537" s="24"/>
      <c r="F537" s="24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1"/>
      <c r="R537" s="19">
        <v>23</v>
      </c>
    </row>
    <row r="538" spans="1:18" ht="15.75">
      <c r="A538" s="22"/>
      <c r="B538" s="21"/>
      <c r="C538" s="21"/>
      <c r="D538" s="23"/>
      <c r="E538" s="24"/>
      <c r="F538" s="24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1"/>
      <c r="R538" s="21"/>
    </row>
    <row r="539" spans="1:18" ht="15.75">
      <c r="A539" s="138" t="s">
        <v>125</v>
      </c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</row>
    <row r="540" spans="1:18" ht="15.75">
      <c r="A540" s="138" t="s">
        <v>126</v>
      </c>
      <c r="B540" s="138"/>
      <c r="C540" s="138"/>
      <c r="D540" s="138"/>
      <c r="E540" s="138"/>
      <c r="F540" s="138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</row>
    <row r="541" spans="1:18" ht="15.75">
      <c r="A541" s="138" t="s">
        <v>0</v>
      </c>
      <c r="B541" s="138"/>
      <c r="C541" s="138"/>
      <c r="D541" s="138"/>
      <c r="E541" s="138"/>
      <c r="F541" s="138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</row>
    <row r="542" spans="1:9" ht="15.75">
      <c r="A542" s="3"/>
      <c r="B542" s="3"/>
      <c r="C542" s="3"/>
      <c r="D542" s="3"/>
      <c r="E542" s="3"/>
      <c r="F542" s="3"/>
      <c r="G542" s="3"/>
      <c r="H542" s="3"/>
      <c r="I542" s="3"/>
    </row>
    <row r="543" spans="1:18" ht="15.75">
      <c r="A543" s="151" t="s">
        <v>249</v>
      </c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51"/>
    </row>
    <row r="544" spans="1:18" ht="15.75">
      <c r="A544" s="151" t="s">
        <v>250</v>
      </c>
      <c r="B544" s="151"/>
      <c r="C544" s="151"/>
      <c r="D544" s="151"/>
      <c r="E544" s="151"/>
      <c r="F544" s="151"/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  <c r="Q544" s="151"/>
      <c r="R544" s="151"/>
    </row>
    <row r="545" spans="1:9" ht="15.75">
      <c r="A545" s="3"/>
      <c r="B545" s="3"/>
      <c r="C545" s="3"/>
      <c r="D545" s="3"/>
      <c r="E545" s="3"/>
      <c r="F545" s="3"/>
      <c r="G545" s="3"/>
      <c r="H545" s="3"/>
      <c r="I545" s="3"/>
    </row>
    <row r="546" spans="1:18" ht="15.75">
      <c r="A546" s="129" t="s">
        <v>10</v>
      </c>
      <c r="B546" s="129" t="s">
        <v>136</v>
      </c>
      <c r="C546" s="4" t="s">
        <v>137</v>
      </c>
      <c r="D546" s="153" t="s">
        <v>139</v>
      </c>
      <c r="E546" s="129" t="s">
        <v>11</v>
      </c>
      <c r="F546" s="155" t="s">
        <v>140</v>
      </c>
      <c r="G546" s="133" t="s">
        <v>128</v>
      </c>
      <c r="H546" s="134"/>
      <c r="I546" s="135"/>
      <c r="J546" s="133" t="s">
        <v>129</v>
      </c>
      <c r="K546" s="134"/>
      <c r="L546" s="134"/>
      <c r="M546" s="134"/>
      <c r="N546" s="134"/>
      <c r="O546" s="134"/>
      <c r="P546" s="134"/>
      <c r="Q546" s="134"/>
      <c r="R546" s="135"/>
    </row>
    <row r="547" spans="1:18" ht="15.75">
      <c r="A547" s="152"/>
      <c r="B547" s="152"/>
      <c r="C547" s="5" t="s">
        <v>138</v>
      </c>
      <c r="D547" s="154"/>
      <c r="E547" s="152"/>
      <c r="F547" s="156"/>
      <c r="G547" s="27" t="s">
        <v>12</v>
      </c>
      <c r="H547" s="27" t="s">
        <v>13</v>
      </c>
      <c r="I547" s="17" t="s">
        <v>14</v>
      </c>
      <c r="J547" s="27" t="s">
        <v>15</v>
      </c>
      <c r="K547" s="27" t="s">
        <v>16</v>
      </c>
      <c r="L547" s="27" t="s">
        <v>17</v>
      </c>
      <c r="M547" s="27" t="s">
        <v>18</v>
      </c>
      <c r="N547" s="27" t="s">
        <v>19</v>
      </c>
      <c r="O547" s="27" t="s">
        <v>20</v>
      </c>
      <c r="P547" s="27" t="s">
        <v>21</v>
      </c>
      <c r="Q547" s="27" t="s">
        <v>22</v>
      </c>
      <c r="R547" s="27" t="s">
        <v>23</v>
      </c>
    </row>
    <row r="548" spans="1:18" ht="16.5">
      <c r="A548" s="124">
        <v>1</v>
      </c>
      <c r="B548" s="81" t="s">
        <v>253</v>
      </c>
      <c r="C548" s="125" t="s">
        <v>346</v>
      </c>
      <c r="D548" s="11">
        <v>20000</v>
      </c>
      <c r="E548" s="83" t="s">
        <v>256</v>
      </c>
      <c r="F548" s="82" t="s">
        <v>25</v>
      </c>
      <c r="G548" s="87"/>
      <c r="H548" s="87"/>
      <c r="I548" s="87"/>
      <c r="J548" s="87"/>
      <c r="K548" s="87"/>
      <c r="L548" s="87"/>
      <c r="M548" s="122"/>
      <c r="N548" s="87"/>
      <c r="O548" s="87"/>
      <c r="P548" s="87"/>
      <c r="Q548" s="87"/>
      <c r="R548" s="87"/>
    </row>
    <row r="549" spans="1:18" ht="15.75">
      <c r="A549" s="45"/>
      <c r="B549" s="81" t="s">
        <v>305</v>
      </c>
      <c r="C549" s="125" t="s">
        <v>254</v>
      </c>
      <c r="D549" s="7"/>
      <c r="E549" s="76" t="s">
        <v>257</v>
      </c>
      <c r="F549" s="7"/>
      <c r="G549" s="7"/>
      <c r="H549" s="7"/>
      <c r="I549" s="7"/>
      <c r="J549" s="7"/>
      <c r="K549" s="7"/>
      <c r="L549" s="7"/>
      <c r="M549" s="8"/>
      <c r="N549" s="7"/>
      <c r="O549" s="7"/>
      <c r="P549" s="7"/>
      <c r="Q549" s="7"/>
      <c r="R549" s="7"/>
    </row>
    <row r="550" spans="1:18" ht="15.75">
      <c r="A550" s="45"/>
      <c r="B550" s="81" t="s">
        <v>304</v>
      </c>
      <c r="C550" s="125" t="s">
        <v>255</v>
      </c>
      <c r="D550" s="7"/>
      <c r="E550" s="76" t="s">
        <v>306</v>
      </c>
      <c r="F550" s="7"/>
      <c r="G550" s="7"/>
      <c r="H550" s="7"/>
      <c r="I550" s="7"/>
      <c r="J550" s="7"/>
      <c r="K550" s="7"/>
      <c r="L550" s="7"/>
      <c r="M550" s="8"/>
      <c r="N550" s="7"/>
      <c r="O550" s="7"/>
      <c r="P550" s="7"/>
      <c r="Q550" s="7"/>
      <c r="R550" s="7"/>
    </row>
    <row r="551" spans="1:18" ht="8.25" customHeight="1">
      <c r="A551" s="45"/>
      <c r="B551" s="81"/>
      <c r="C551" s="126"/>
      <c r="D551" s="7"/>
      <c r="E551" s="76"/>
      <c r="F551" s="7"/>
      <c r="G551" s="7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1:18" ht="15.75">
      <c r="A552" s="127">
        <v>2</v>
      </c>
      <c r="B552" s="59" t="s">
        <v>370</v>
      </c>
      <c r="C552" s="8" t="s">
        <v>375</v>
      </c>
      <c r="D552" s="11">
        <v>680000</v>
      </c>
      <c r="E552" s="6"/>
      <c r="F552" s="6" t="s">
        <v>42</v>
      </c>
      <c r="G552" s="26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</row>
    <row r="553" spans="1:18" ht="15.75">
      <c r="A553" s="128"/>
      <c r="B553" s="61" t="s">
        <v>374</v>
      </c>
      <c r="C553" s="8" t="s">
        <v>376</v>
      </c>
      <c r="D553" s="7"/>
      <c r="E553" s="6"/>
      <c r="F553" s="6"/>
      <c r="G553" s="7"/>
      <c r="H553" s="7"/>
      <c r="I553" s="8"/>
      <c r="J553" s="7"/>
      <c r="K553" s="7"/>
      <c r="L553" s="7"/>
      <c r="M553" s="7"/>
      <c r="N553" s="7"/>
      <c r="O553" s="12"/>
      <c r="P553" s="12"/>
      <c r="Q553" s="12"/>
      <c r="R553" s="7"/>
    </row>
    <row r="554" spans="1:18" ht="15.75">
      <c r="A554" s="55"/>
      <c r="B554" s="10"/>
      <c r="C554" s="7"/>
      <c r="D554" s="11"/>
      <c r="E554" s="6"/>
      <c r="F554" s="28"/>
      <c r="G554" s="7"/>
      <c r="H554" s="7"/>
      <c r="I554" s="12"/>
      <c r="J554" s="12"/>
      <c r="K554" s="12"/>
      <c r="L554" s="12"/>
      <c r="M554" s="12"/>
      <c r="N554" s="12"/>
      <c r="O554" s="12"/>
      <c r="P554" s="12"/>
      <c r="Q554" s="12"/>
      <c r="R554" s="12"/>
    </row>
    <row r="555" spans="1:18" ht="15.75">
      <c r="A555" s="55"/>
      <c r="B555" s="10"/>
      <c r="C555" s="7" t="s">
        <v>258</v>
      </c>
      <c r="D555" s="11">
        <v>59000</v>
      </c>
      <c r="E555" s="6" t="s">
        <v>36</v>
      </c>
      <c r="F555" s="6" t="s">
        <v>42</v>
      </c>
      <c r="G555" s="7"/>
      <c r="H555" s="7"/>
      <c r="I555" s="8"/>
      <c r="J555" s="7"/>
      <c r="K555" s="7"/>
      <c r="L555" s="7"/>
      <c r="M555" s="7"/>
      <c r="N555" s="7"/>
      <c r="O555" s="12"/>
      <c r="P555" s="12"/>
      <c r="Q555" s="12"/>
      <c r="R555" s="7"/>
    </row>
    <row r="556" spans="1:18" ht="31.5">
      <c r="A556" s="55"/>
      <c r="B556" s="10"/>
      <c r="C556" s="85" t="s">
        <v>263</v>
      </c>
      <c r="D556" s="11">
        <v>15000</v>
      </c>
      <c r="E556" s="6" t="s">
        <v>36</v>
      </c>
      <c r="F556" s="6" t="s">
        <v>42</v>
      </c>
      <c r="G556" s="7"/>
      <c r="H556" s="7"/>
      <c r="I556" s="8"/>
      <c r="J556" s="7"/>
      <c r="K556" s="7"/>
      <c r="L556" s="7"/>
      <c r="M556" s="7"/>
      <c r="N556" s="7"/>
      <c r="O556" s="12"/>
      <c r="P556" s="12"/>
      <c r="Q556" s="12"/>
      <c r="R556" s="7"/>
    </row>
    <row r="557" spans="1:18" ht="31.5">
      <c r="A557" s="55"/>
      <c r="B557" s="10"/>
      <c r="C557" s="85" t="s">
        <v>264</v>
      </c>
      <c r="D557" s="11">
        <v>17000</v>
      </c>
      <c r="E557" s="6" t="s">
        <v>36</v>
      </c>
      <c r="F557" s="6" t="s">
        <v>42</v>
      </c>
      <c r="G557" s="7"/>
      <c r="H557" s="7"/>
      <c r="I557" s="12"/>
      <c r="J557" s="12"/>
      <c r="K557" s="12"/>
      <c r="L557" s="12"/>
      <c r="M557" s="12"/>
      <c r="N557" s="12"/>
      <c r="O557" s="12"/>
      <c r="P557" s="12"/>
      <c r="Q557" s="12"/>
      <c r="R557" s="12"/>
    </row>
    <row r="558" spans="1:18" ht="31.5">
      <c r="A558" s="55"/>
      <c r="B558" s="10"/>
      <c r="C558" s="85" t="s">
        <v>265</v>
      </c>
      <c r="D558" s="11">
        <v>4300</v>
      </c>
      <c r="E558" s="6" t="s">
        <v>36</v>
      </c>
      <c r="F558" s="6" t="s">
        <v>42</v>
      </c>
      <c r="G558" s="7"/>
      <c r="H558" s="7"/>
      <c r="I558" s="8"/>
      <c r="J558" s="7"/>
      <c r="K558" s="7"/>
      <c r="L558" s="7"/>
      <c r="M558" s="7"/>
      <c r="N558" s="7"/>
      <c r="O558" s="12"/>
      <c r="P558" s="12"/>
      <c r="Q558" s="12"/>
      <c r="R558" s="7"/>
    </row>
    <row r="559" spans="1:18" ht="15.75">
      <c r="A559" s="55"/>
      <c r="B559" s="10"/>
      <c r="C559" s="7" t="s">
        <v>266</v>
      </c>
      <c r="D559" s="11">
        <v>2800</v>
      </c>
      <c r="E559" s="6" t="s">
        <v>36</v>
      </c>
      <c r="F559" s="6" t="s">
        <v>42</v>
      </c>
      <c r="G559" s="7"/>
      <c r="H559" s="7"/>
      <c r="I559" s="12"/>
      <c r="J559" s="12"/>
      <c r="K559" s="12"/>
      <c r="L559" s="12"/>
      <c r="M559" s="12"/>
      <c r="N559" s="12"/>
      <c r="O559" s="12"/>
      <c r="P559" s="12"/>
      <c r="Q559" s="12"/>
      <c r="R559" s="12"/>
    </row>
    <row r="560" spans="1:18" ht="15.75">
      <c r="A560" s="55"/>
      <c r="B560" s="10"/>
      <c r="C560" s="7" t="s">
        <v>112</v>
      </c>
      <c r="D560" s="11">
        <v>61000</v>
      </c>
      <c r="E560" s="6" t="s">
        <v>36</v>
      </c>
      <c r="F560" s="6" t="s">
        <v>114</v>
      </c>
      <c r="G560" s="7"/>
      <c r="H560" s="7"/>
      <c r="I560" s="12"/>
      <c r="J560" s="12"/>
      <c r="K560" s="12"/>
      <c r="L560" s="12"/>
      <c r="M560" s="26"/>
      <c r="N560" s="26"/>
      <c r="O560" s="26"/>
      <c r="P560" s="12"/>
      <c r="Q560" s="12"/>
      <c r="R560" s="12"/>
    </row>
    <row r="561" spans="1:18" ht="15.75">
      <c r="A561" s="55"/>
      <c r="B561" s="10"/>
      <c r="C561" s="8" t="s">
        <v>35</v>
      </c>
      <c r="D561" s="7"/>
      <c r="E561" s="6"/>
      <c r="F561" s="6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8"/>
    </row>
    <row r="562" spans="1:18" ht="15.75">
      <c r="A562" s="55"/>
      <c r="B562" s="7"/>
      <c r="C562" s="7" t="s">
        <v>113</v>
      </c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8"/>
    </row>
    <row r="563" spans="1:18" ht="31.5">
      <c r="A563" s="55"/>
      <c r="B563" s="10"/>
      <c r="C563" s="85" t="s">
        <v>267</v>
      </c>
      <c r="D563" s="11">
        <v>4000</v>
      </c>
      <c r="E563" s="6" t="s">
        <v>36</v>
      </c>
      <c r="F563" s="6" t="s">
        <v>114</v>
      </c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8"/>
    </row>
    <row r="564" spans="1:18" ht="15.75">
      <c r="A564" s="6"/>
      <c r="B564" s="10"/>
      <c r="C564" s="7" t="s">
        <v>268</v>
      </c>
      <c r="D564" s="11">
        <v>5600</v>
      </c>
      <c r="E564" s="6" t="s">
        <v>36</v>
      </c>
      <c r="F564" s="6" t="s">
        <v>114</v>
      </c>
      <c r="G564" s="7"/>
      <c r="H564" s="7"/>
      <c r="I564" s="7"/>
      <c r="J564" s="7"/>
      <c r="K564" s="26"/>
      <c r="L564" s="26"/>
      <c r="M564" s="26"/>
      <c r="N564" s="26"/>
      <c r="O564" s="26"/>
      <c r="P564" s="26"/>
      <c r="Q564" s="26"/>
      <c r="R564" s="12"/>
    </row>
    <row r="565" spans="1:18" ht="15.75">
      <c r="A565" s="9">
        <v>3</v>
      </c>
      <c r="B565" s="10" t="s">
        <v>30</v>
      </c>
      <c r="C565" s="7" t="s">
        <v>31</v>
      </c>
      <c r="D565" s="11">
        <v>175000</v>
      </c>
      <c r="E565" s="6" t="s">
        <v>36</v>
      </c>
      <c r="F565" s="6" t="s">
        <v>42</v>
      </c>
      <c r="G565" s="7"/>
      <c r="H565" s="7"/>
      <c r="I565" s="7"/>
      <c r="J565" s="7"/>
      <c r="K565" s="26"/>
      <c r="L565" s="26"/>
      <c r="M565" s="26"/>
      <c r="N565" s="26"/>
      <c r="O565" s="26"/>
      <c r="P565" s="26"/>
      <c r="Q565" s="26"/>
      <c r="R565" s="12"/>
    </row>
    <row r="566" spans="1:18" ht="15.75">
      <c r="A566" s="6"/>
      <c r="B566" s="7"/>
      <c r="C566" s="7" t="s">
        <v>32</v>
      </c>
      <c r="D566" s="7"/>
      <c r="E566" s="6"/>
      <c r="F566" s="6" t="s">
        <v>114</v>
      </c>
      <c r="G566" s="7"/>
      <c r="H566" s="7"/>
      <c r="I566" s="7"/>
      <c r="J566" s="7"/>
      <c r="K566" s="26"/>
      <c r="L566" s="26"/>
      <c r="M566" s="26"/>
      <c r="N566" s="26"/>
      <c r="O566" s="26"/>
      <c r="P566" s="26"/>
      <c r="Q566" s="26"/>
      <c r="R566" s="12"/>
    </row>
    <row r="567" spans="1:18" ht="15.75">
      <c r="A567" s="9">
        <v>4</v>
      </c>
      <c r="B567" s="7" t="s">
        <v>33</v>
      </c>
      <c r="C567" s="7" t="s">
        <v>58</v>
      </c>
      <c r="D567" s="11">
        <v>400000</v>
      </c>
      <c r="E567" s="6" t="s">
        <v>36</v>
      </c>
      <c r="F567" s="6" t="s">
        <v>25</v>
      </c>
      <c r="G567" s="26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</row>
    <row r="568" spans="1:18" ht="15.75">
      <c r="A568" s="6"/>
      <c r="B568" s="7"/>
      <c r="C568" s="7" t="s">
        <v>59</v>
      </c>
      <c r="D568" s="11"/>
      <c r="E568" s="6"/>
      <c r="F568" s="6"/>
      <c r="G568" s="26"/>
      <c r="H568" s="12"/>
      <c r="I568" s="8"/>
      <c r="J568" s="7"/>
      <c r="K568" s="7"/>
      <c r="L568" s="7"/>
      <c r="M568" s="7"/>
      <c r="N568" s="7"/>
      <c r="O568" s="12"/>
      <c r="P568" s="12"/>
      <c r="Q568" s="12"/>
      <c r="R568" s="7"/>
    </row>
    <row r="569" spans="1:18" ht="15.75">
      <c r="A569" s="16"/>
      <c r="B569" s="14"/>
      <c r="C569" s="14" t="s">
        <v>60</v>
      </c>
      <c r="D569" s="15"/>
      <c r="E569" s="16"/>
      <c r="F569" s="16"/>
      <c r="G569" s="14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</row>
    <row r="570" spans="1:18" ht="15.75">
      <c r="A570" s="22"/>
      <c r="B570" s="21"/>
      <c r="C570" s="21"/>
      <c r="D570" s="23"/>
      <c r="E570" s="24"/>
      <c r="F570" s="24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1"/>
      <c r="R570" s="49">
        <v>24</v>
      </c>
    </row>
    <row r="571" spans="1:18" ht="15.75">
      <c r="A571" s="22"/>
      <c r="B571" s="21"/>
      <c r="C571" s="21"/>
      <c r="D571" s="23"/>
      <c r="E571" s="24"/>
      <c r="F571" s="24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1"/>
      <c r="R571" s="21"/>
    </row>
    <row r="572" spans="1:18" ht="15.75">
      <c r="A572" s="138" t="s">
        <v>125</v>
      </c>
      <c r="B572" s="138"/>
      <c r="C572" s="138"/>
      <c r="D572" s="138"/>
      <c r="E572" s="138"/>
      <c r="F572" s="138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</row>
    <row r="573" spans="1:18" ht="15.75">
      <c r="A573" s="138" t="s">
        <v>126</v>
      </c>
      <c r="B573" s="138"/>
      <c r="C573" s="138"/>
      <c r="D573" s="138"/>
      <c r="E573" s="138"/>
      <c r="F573" s="138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</row>
    <row r="574" spans="1:18" ht="15.75">
      <c r="A574" s="138" t="s">
        <v>0</v>
      </c>
      <c r="B574" s="138"/>
      <c r="C574" s="138"/>
      <c r="D574" s="138"/>
      <c r="E574" s="138"/>
      <c r="F574" s="138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</row>
    <row r="575" spans="1:9" ht="15.75">
      <c r="A575" s="3"/>
      <c r="B575" s="3"/>
      <c r="C575" s="3"/>
      <c r="D575" s="3"/>
      <c r="E575" s="3"/>
      <c r="F575" s="3"/>
      <c r="G575" s="3"/>
      <c r="H575" s="3"/>
      <c r="I575" s="3"/>
    </row>
    <row r="576" spans="1:18" ht="15.75">
      <c r="A576" s="151" t="s">
        <v>249</v>
      </c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</row>
    <row r="577" spans="1:18" ht="15.75">
      <c r="A577" s="151" t="s">
        <v>250</v>
      </c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</row>
    <row r="578" spans="1:9" ht="15.75">
      <c r="A578" s="3"/>
      <c r="B578" s="3"/>
      <c r="C578" s="3"/>
      <c r="D578" s="3"/>
      <c r="E578" s="3"/>
      <c r="F578" s="3"/>
      <c r="G578" s="3"/>
      <c r="H578" s="3"/>
      <c r="I578" s="3"/>
    </row>
    <row r="579" spans="1:18" ht="15.75">
      <c r="A579" s="129" t="s">
        <v>10</v>
      </c>
      <c r="B579" s="129" t="s">
        <v>136</v>
      </c>
      <c r="C579" s="4" t="s">
        <v>137</v>
      </c>
      <c r="D579" s="153" t="s">
        <v>139</v>
      </c>
      <c r="E579" s="129" t="s">
        <v>11</v>
      </c>
      <c r="F579" s="155" t="s">
        <v>140</v>
      </c>
      <c r="G579" s="133" t="s">
        <v>128</v>
      </c>
      <c r="H579" s="134"/>
      <c r="I579" s="135"/>
      <c r="J579" s="134" t="s">
        <v>129</v>
      </c>
      <c r="K579" s="134"/>
      <c r="L579" s="134"/>
      <c r="M579" s="134"/>
      <c r="N579" s="134"/>
      <c r="O579" s="134"/>
      <c r="P579" s="134"/>
      <c r="Q579" s="134"/>
      <c r="R579" s="135"/>
    </row>
    <row r="580" spans="1:18" ht="15.75">
      <c r="A580" s="152"/>
      <c r="B580" s="152"/>
      <c r="C580" s="5" t="s">
        <v>138</v>
      </c>
      <c r="D580" s="154"/>
      <c r="E580" s="152"/>
      <c r="F580" s="156"/>
      <c r="G580" s="27" t="s">
        <v>12</v>
      </c>
      <c r="H580" s="27" t="s">
        <v>13</v>
      </c>
      <c r="I580" s="89" t="s">
        <v>14</v>
      </c>
      <c r="J580" s="17" t="s">
        <v>15</v>
      </c>
      <c r="K580" s="27" t="s">
        <v>16</v>
      </c>
      <c r="L580" s="27" t="s">
        <v>17</v>
      </c>
      <c r="M580" s="27" t="s">
        <v>18</v>
      </c>
      <c r="N580" s="27" t="s">
        <v>19</v>
      </c>
      <c r="O580" s="27" t="s">
        <v>20</v>
      </c>
      <c r="P580" s="27" t="s">
        <v>21</v>
      </c>
      <c r="Q580" s="27" t="s">
        <v>22</v>
      </c>
      <c r="R580" s="27" t="s">
        <v>23</v>
      </c>
    </row>
    <row r="581" spans="1:18" ht="15.75">
      <c r="A581" s="48"/>
      <c r="B581" s="48"/>
      <c r="C581" s="48"/>
      <c r="D581" s="48"/>
      <c r="E581" s="48"/>
      <c r="F581" s="48"/>
      <c r="G581" s="48"/>
      <c r="H581" s="37"/>
      <c r="I581" s="48"/>
      <c r="J581" s="48"/>
      <c r="K581" s="48"/>
      <c r="L581" s="48"/>
      <c r="M581" s="48"/>
      <c r="N581" s="48"/>
      <c r="O581" s="48"/>
      <c r="P581" s="48"/>
      <c r="Q581" s="48"/>
      <c r="R581" s="48"/>
    </row>
    <row r="582" spans="1:18" ht="15.75">
      <c r="A582" s="9">
        <v>5</v>
      </c>
      <c r="B582" s="59" t="s">
        <v>259</v>
      </c>
      <c r="C582" s="60" t="s">
        <v>347</v>
      </c>
      <c r="D582" s="11">
        <v>870000</v>
      </c>
      <c r="E582" s="6" t="s">
        <v>36</v>
      </c>
      <c r="F582" s="6" t="s">
        <v>25</v>
      </c>
      <c r="G582" s="26"/>
      <c r="H582" s="12"/>
      <c r="I582" s="12"/>
      <c r="J582" s="26"/>
      <c r="K582" s="26"/>
      <c r="L582" s="26"/>
      <c r="M582" s="26"/>
      <c r="N582" s="26"/>
      <c r="O582" s="26"/>
      <c r="P582" s="26"/>
      <c r="Q582" s="26"/>
      <c r="R582" s="12"/>
    </row>
    <row r="583" spans="1:18" ht="15.75">
      <c r="A583" s="6"/>
      <c r="B583" s="59" t="s">
        <v>260</v>
      </c>
      <c r="C583" s="60" t="s">
        <v>262</v>
      </c>
      <c r="D583" s="11"/>
      <c r="E583" s="6"/>
      <c r="F583" s="6"/>
      <c r="G583" s="26"/>
      <c r="H583" s="12"/>
      <c r="I583" s="8"/>
      <c r="J583" s="7"/>
      <c r="K583" s="7"/>
      <c r="L583" s="7"/>
      <c r="M583" s="7"/>
      <c r="N583" s="7"/>
      <c r="O583" s="26"/>
      <c r="P583" s="26"/>
      <c r="Q583" s="26"/>
      <c r="R583" s="8"/>
    </row>
    <row r="584" spans="1:18" ht="15.75">
      <c r="A584" s="6"/>
      <c r="B584" s="59" t="s">
        <v>261</v>
      </c>
      <c r="C584" s="7"/>
      <c r="D584" s="11"/>
      <c r="E584" s="6"/>
      <c r="F584" s="6"/>
      <c r="G584" s="7"/>
      <c r="H584" s="8"/>
      <c r="I584" s="8"/>
      <c r="J584" s="7"/>
      <c r="K584" s="7"/>
      <c r="L584" s="7"/>
      <c r="M584" s="7"/>
      <c r="N584" s="7"/>
      <c r="O584" s="7"/>
      <c r="P584" s="7"/>
      <c r="Q584" s="7"/>
      <c r="R584" s="8"/>
    </row>
    <row r="585" spans="1:18" ht="15.75">
      <c r="A585" s="55"/>
      <c r="B585" s="10"/>
      <c r="C585" s="85"/>
      <c r="D585" s="65"/>
      <c r="E585" s="6"/>
      <c r="F585" s="6"/>
      <c r="G585" s="7"/>
      <c r="H585" s="7"/>
      <c r="I585" s="8"/>
      <c r="J585" s="7"/>
      <c r="K585" s="7"/>
      <c r="L585" s="7"/>
      <c r="M585" s="7"/>
      <c r="N585" s="7"/>
      <c r="O585" s="12"/>
      <c r="P585" s="12"/>
      <c r="Q585" s="12"/>
      <c r="R585" s="7"/>
    </row>
    <row r="586" spans="1:18" ht="15.75">
      <c r="A586" s="55"/>
      <c r="B586" s="10"/>
      <c r="C586" s="85"/>
      <c r="D586" s="65"/>
      <c r="E586" s="6"/>
      <c r="F586" s="6"/>
      <c r="G586" s="7"/>
      <c r="H586" s="7"/>
      <c r="I586" s="12"/>
      <c r="J586" s="12"/>
      <c r="K586" s="12"/>
      <c r="L586" s="12"/>
      <c r="M586" s="12"/>
      <c r="N586" s="12"/>
      <c r="O586" s="12"/>
      <c r="P586" s="12"/>
      <c r="Q586" s="12"/>
      <c r="R586" s="12"/>
    </row>
    <row r="587" spans="1:18" ht="15.75">
      <c r="A587" s="55"/>
      <c r="B587" s="10"/>
      <c r="C587" s="85"/>
      <c r="D587" s="11"/>
      <c r="E587" s="6"/>
      <c r="F587" s="6"/>
      <c r="G587" s="7"/>
      <c r="H587" s="7"/>
      <c r="I587" s="8"/>
      <c r="J587" s="7"/>
      <c r="K587" s="7"/>
      <c r="L587" s="7"/>
      <c r="M587" s="7"/>
      <c r="N587" s="7"/>
      <c r="O587" s="12"/>
      <c r="P587" s="12"/>
      <c r="Q587" s="12"/>
      <c r="R587" s="7"/>
    </row>
    <row r="588" spans="1:18" ht="15.75">
      <c r="A588" s="55"/>
      <c r="B588" s="10"/>
      <c r="C588" s="7"/>
      <c r="D588" s="11"/>
      <c r="E588" s="6"/>
      <c r="F588" s="6"/>
      <c r="G588" s="7"/>
      <c r="H588" s="7"/>
      <c r="I588" s="12"/>
      <c r="J588" s="12"/>
      <c r="K588" s="12"/>
      <c r="L588" s="12"/>
      <c r="M588" s="12"/>
      <c r="N588" s="12"/>
      <c r="O588" s="12"/>
      <c r="P588" s="12"/>
      <c r="Q588" s="12"/>
      <c r="R588" s="12"/>
    </row>
    <row r="589" spans="1:18" ht="15.75">
      <c r="A589" s="55"/>
      <c r="B589" s="10"/>
      <c r="C589" s="7"/>
      <c r="D589" s="11"/>
      <c r="E589" s="6"/>
      <c r="F589" s="6"/>
      <c r="G589" s="7"/>
      <c r="H589" s="7"/>
      <c r="I589" s="12"/>
      <c r="J589" s="12"/>
      <c r="K589" s="12"/>
      <c r="L589" s="12"/>
      <c r="M589" s="12"/>
      <c r="N589" s="12"/>
      <c r="O589" s="12"/>
      <c r="P589" s="12"/>
      <c r="Q589" s="12"/>
      <c r="R589" s="12"/>
    </row>
    <row r="590" spans="1:18" ht="15.75">
      <c r="A590" s="55"/>
      <c r="B590" s="10"/>
      <c r="C590" s="7"/>
      <c r="D590" s="11"/>
      <c r="E590" s="6"/>
      <c r="F590" s="6"/>
      <c r="G590" s="7"/>
      <c r="H590" s="7"/>
      <c r="I590" s="12"/>
      <c r="J590" s="12"/>
      <c r="K590" s="12"/>
      <c r="L590" s="12"/>
      <c r="M590" s="12"/>
      <c r="N590" s="12"/>
      <c r="O590" s="12"/>
      <c r="P590" s="12"/>
      <c r="Q590" s="12"/>
      <c r="R590" s="12"/>
    </row>
    <row r="591" spans="1:18" ht="15.75">
      <c r="A591" s="55"/>
      <c r="B591" s="10"/>
      <c r="C591" s="7"/>
      <c r="D591" s="11"/>
      <c r="E591" s="6"/>
      <c r="F591" s="6"/>
      <c r="G591" s="7"/>
      <c r="H591" s="7"/>
      <c r="I591" s="12"/>
      <c r="J591" s="12"/>
      <c r="K591" s="12"/>
      <c r="L591" s="12"/>
      <c r="M591" s="12"/>
      <c r="N591" s="12"/>
      <c r="O591" s="12"/>
      <c r="P591" s="12"/>
      <c r="Q591" s="12"/>
      <c r="R591" s="12"/>
    </row>
    <row r="592" spans="1:18" ht="15.75">
      <c r="A592" s="55"/>
      <c r="B592" s="10"/>
      <c r="C592" s="7"/>
      <c r="D592" s="11"/>
      <c r="E592" s="6"/>
      <c r="F592" s="6"/>
      <c r="G592" s="7"/>
      <c r="H592" s="7"/>
      <c r="I592" s="12"/>
      <c r="J592" s="12"/>
      <c r="K592" s="12"/>
      <c r="L592" s="12"/>
      <c r="M592" s="12"/>
      <c r="N592" s="12"/>
      <c r="O592" s="12"/>
      <c r="P592" s="12"/>
      <c r="Q592" s="12"/>
      <c r="R592" s="12"/>
    </row>
    <row r="593" spans="1:18" ht="15.75">
      <c r="A593" s="55"/>
      <c r="B593" s="10"/>
      <c r="C593" s="7"/>
      <c r="D593" s="11"/>
      <c r="E593" s="6"/>
      <c r="F593" s="6"/>
      <c r="G593" s="7"/>
      <c r="H593" s="7"/>
      <c r="I593" s="12"/>
      <c r="J593" s="12"/>
      <c r="K593" s="12"/>
      <c r="L593" s="12"/>
      <c r="M593" s="12"/>
      <c r="N593" s="12"/>
      <c r="O593" s="12"/>
      <c r="P593" s="12"/>
      <c r="Q593" s="12"/>
      <c r="R593" s="12"/>
    </row>
    <row r="594" spans="1:18" ht="15.75">
      <c r="A594" s="55"/>
      <c r="B594" s="10"/>
      <c r="C594" s="7"/>
      <c r="D594" s="11"/>
      <c r="E594" s="6"/>
      <c r="F594" s="6"/>
      <c r="G594" s="7"/>
      <c r="H594" s="7"/>
      <c r="I594" s="12"/>
      <c r="J594" s="12"/>
      <c r="K594" s="12"/>
      <c r="L594" s="12"/>
      <c r="M594" s="12"/>
      <c r="N594" s="12"/>
      <c r="O594" s="12"/>
      <c r="P594" s="12"/>
      <c r="Q594" s="12"/>
      <c r="R594" s="12"/>
    </row>
    <row r="595" spans="1:18" ht="15.75">
      <c r="A595" s="55"/>
      <c r="B595" s="10"/>
      <c r="C595" s="7"/>
      <c r="D595" s="11"/>
      <c r="E595" s="6"/>
      <c r="F595" s="6"/>
      <c r="G595" s="7"/>
      <c r="H595" s="7"/>
      <c r="I595" s="12"/>
      <c r="J595" s="12"/>
      <c r="K595" s="12"/>
      <c r="L595" s="12"/>
      <c r="M595" s="12"/>
      <c r="N595" s="12"/>
      <c r="O595" s="12"/>
      <c r="P595" s="12"/>
      <c r="Q595" s="12"/>
      <c r="R595" s="12"/>
    </row>
    <row r="596" spans="1:18" ht="15.75">
      <c r="A596" s="55"/>
      <c r="B596" s="10"/>
      <c r="C596" s="7"/>
      <c r="D596" s="11"/>
      <c r="E596" s="6"/>
      <c r="F596" s="6"/>
      <c r="G596" s="7"/>
      <c r="H596" s="7"/>
      <c r="I596" s="12"/>
      <c r="J596" s="12"/>
      <c r="K596" s="12"/>
      <c r="L596" s="12"/>
      <c r="M596" s="26"/>
      <c r="N596" s="26"/>
      <c r="O596" s="26"/>
      <c r="P596" s="12"/>
      <c r="Q596" s="12"/>
      <c r="R596" s="12"/>
    </row>
    <row r="597" spans="1:18" ht="15.75">
      <c r="A597" s="55"/>
      <c r="B597" s="10"/>
      <c r="C597" s="8"/>
      <c r="D597" s="7"/>
      <c r="E597" s="6"/>
      <c r="F597" s="6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8"/>
    </row>
    <row r="598" spans="1:18" ht="15.75">
      <c r="A598" s="55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8"/>
    </row>
    <row r="599" spans="1:18" ht="15.75">
      <c r="A599" s="55"/>
      <c r="B599" s="10"/>
      <c r="C599" s="85"/>
      <c r="D599" s="11"/>
      <c r="E599" s="6"/>
      <c r="F599" s="6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8"/>
    </row>
    <row r="600" spans="1:18" ht="15.75">
      <c r="A600" s="6"/>
      <c r="B600" s="10"/>
      <c r="C600" s="7"/>
      <c r="D600" s="11"/>
      <c r="E600" s="6"/>
      <c r="F600" s="6"/>
      <c r="G600" s="7"/>
      <c r="H600" s="7"/>
      <c r="I600" s="7"/>
      <c r="J600" s="7"/>
      <c r="K600" s="26"/>
      <c r="L600" s="26"/>
      <c r="M600" s="26"/>
      <c r="N600" s="26"/>
      <c r="O600" s="26"/>
      <c r="P600" s="26"/>
      <c r="Q600" s="26"/>
      <c r="R600" s="12"/>
    </row>
    <row r="601" spans="1:18" ht="15.75">
      <c r="A601" s="9"/>
      <c r="B601" s="10"/>
      <c r="C601" s="7"/>
      <c r="D601" s="11"/>
      <c r="E601" s="6"/>
      <c r="F601" s="6"/>
      <c r="G601" s="7"/>
      <c r="H601" s="7"/>
      <c r="I601" s="7"/>
      <c r="J601" s="7"/>
      <c r="K601" s="26"/>
      <c r="L601" s="26"/>
      <c r="M601" s="26"/>
      <c r="N601" s="26"/>
      <c r="O601" s="26"/>
      <c r="P601" s="26"/>
      <c r="Q601" s="26"/>
      <c r="R601" s="12"/>
    </row>
    <row r="602" spans="1:18" ht="15.75">
      <c r="A602" s="6"/>
      <c r="B602" s="7"/>
      <c r="C602" s="7"/>
      <c r="D602" s="7"/>
      <c r="E602" s="6"/>
      <c r="F602" s="6"/>
      <c r="G602" s="7"/>
      <c r="H602" s="7"/>
      <c r="I602" s="7"/>
      <c r="J602" s="7"/>
      <c r="K602" s="26"/>
      <c r="L602" s="26"/>
      <c r="M602" s="26"/>
      <c r="N602" s="26"/>
      <c r="O602" s="26"/>
      <c r="P602" s="26"/>
      <c r="Q602" s="26"/>
      <c r="R602" s="12"/>
    </row>
    <row r="603" spans="1:18" ht="15.75">
      <c r="A603" s="9"/>
      <c r="B603" s="7"/>
      <c r="C603" s="7"/>
      <c r="D603" s="11"/>
      <c r="E603" s="6"/>
      <c r="F603" s="6"/>
      <c r="G603" s="26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</row>
    <row r="604" spans="1:18" ht="15.75">
      <c r="A604" s="6"/>
      <c r="B604" s="7"/>
      <c r="C604" s="7"/>
      <c r="D604" s="11"/>
      <c r="E604" s="6"/>
      <c r="F604" s="6"/>
      <c r="G604" s="26"/>
      <c r="H604" s="12"/>
      <c r="I604" s="8"/>
      <c r="J604" s="7"/>
      <c r="K604" s="7"/>
      <c r="L604" s="7"/>
      <c r="M604" s="7"/>
      <c r="N604" s="7"/>
      <c r="O604" s="12"/>
      <c r="P604" s="12"/>
      <c r="Q604" s="12"/>
      <c r="R604" s="7"/>
    </row>
    <row r="605" spans="1:18" ht="15.75">
      <c r="A605" s="16"/>
      <c r="B605" s="14"/>
      <c r="C605" s="14"/>
      <c r="D605" s="15"/>
      <c r="E605" s="16"/>
      <c r="F605" s="16"/>
      <c r="G605" s="14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</row>
    <row r="606" spans="1:18" ht="15.75">
      <c r="A606" s="22"/>
      <c r="B606" s="21"/>
      <c r="C606" s="21"/>
      <c r="D606" s="23"/>
      <c r="E606" s="24"/>
      <c r="F606" s="24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1"/>
      <c r="R606" s="49">
        <v>25</v>
      </c>
    </row>
    <row r="607" spans="1:18" ht="15.75">
      <c r="A607" s="22"/>
      <c r="B607" s="21"/>
      <c r="C607" s="21"/>
      <c r="D607" s="23"/>
      <c r="E607" s="24"/>
      <c r="F607" s="24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1"/>
      <c r="R607" s="21"/>
    </row>
    <row r="608" spans="1:18" ht="15.75">
      <c r="A608" s="138" t="s">
        <v>125</v>
      </c>
      <c r="B608" s="138"/>
      <c r="C608" s="138"/>
      <c r="D608" s="138"/>
      <c r="E608" s="138"/>
      <c r="F608" s="138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</row>
    <row r="609" spans="1:18" ht="15.75">
      <c r="A609" s="138" t="s">
        <v>126</v>
      </c>
      <c r="B609" s="138"/>
      <c r="C609" s="138"/>
      <c r="D609" s="138"/>
      <c r="E609" s="138"/>
      <c r="F609" s="138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</row>
    <row r="610" spans="1:18" ht="15.75">
      <c r="A610" s="138" t="s">
        <v>0</v>
      </c>
      <c r="B610" s="138"/>
      <c r="C610" s="138"/>
      <c r="D610" s="138"/>
      <c r="E610" s="138"/>
      <c r="F610" s="138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</row>
    <row r="611" spans="1:18" ht="15.75">
      <c r="A611" s="151" t="s">
        <v>249</v>
      </c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</row>
    <row r="612" spans="1:18" ht="15.75">
      <c r="A612" s="151" t="s">
        <v>273</v>
      </c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</row>
    <row r="613" spans="1:9" ht="15.75">
      <c r="A613" s="3"/>
      <c r="B613" s="3"/>
      <c r="C613" s="3"/>
      <c r="D613" s="3"/>
      <c r="E613" s="3"/>
      <c r="F613" s="3"/>
      <c r="G613" s="3"/>
      <c r="H613" s="3"/>
      <c r="I613" s="3"/>
    </row>
    <row r="614" spans="1:18" ht="15.75">
      <c r="A614" s="129" t="s">
        <v>10</v>
      </c>
      <c r="B614" s="129" t="s">
        <v>136</v>
      </c>
      <c r="C614" s="4" t="s">
        <v>137</v>
      </c>
      <c r="D614" s="153" t="s">
        <v>139</v>
      </c>
      <c r="E614" s="129" t="s">
        <v>11</v>
      </c>
      <c r="F614" s="155" t="s">
        <v>140</v>
      </c>
      <c r="G614" s="133" t="s">
        <v>128</v>
      </c>
      <c r="H614" s="134"/>
      <c r="I614" s="135"/>
      <c r="J614" s="133" t="s">
        <v>129</v>
      </c>
      <c r="K614" s="134"/>
      <c r="L614" s="134"/>
      <c r="M614" s="134"/>
      <c r="N614" s="134"/>
      <c r="O614" s="134"/>
      <c r="P614" s="134"/>
      <c r="Q614" s="134"/>
      <c r="R614" s="135"/>
    </row>
    <row r="615" spans="1:18" ht="15.75">
      <c r="A615" s="152"/>
      <c r="B615" s="152"/>
      <c r="C615" s="5" t="s">
        <v>138</v>
      </c>
      <c r="D615" s="154"/>
      <c r="E615" s="152"/>
      <c r="F615" s="156"/>
      <c r="G615" s="27" t="s">
        <v>12</v>
      </c>
      <c r="H615" s="27" t="s">
        <v>13</v>
      </c>
      <c r="I615" s="17" t="s">
        <v>14</v>
      </c>
      <c r="J615" s="27" t="s">
        <v>15</v>
      </c>
      <c r="K615" s="27" t="s">
        <v>16</v>
      </c>
      <c r="L615" s="27" t="s">
        <v>17</v>
      </c>
      <c r="M615" s="27" t="s">
        <v>18</v>
      </c>
      <c r="N615" s="27" t="s">
        <v>19</v>
      </c>
      <c r="O615" s="27" t="s">
        <v>20</v>
      </c>
      <c r="P615" s="27" t="s">
        <v>21</v>
      </c>
      <c r="Q615" s="27" t="s">
        <v>22</v>
      </c>
      <c r="R615" s="27" t="s">
        <v>23</v>
      </c>
    </row>
    <row r="616" spans="1:18" ht="15.75">
      <c r="A616" s="48"/>
      <c r="C616" s="48"/>
      <c r="D616" s="86"/>
      <c r="E616" s="51"/>
      <c r="F616" s="51"/>
      <c r="G616" s="48"/>
      <c r="H616" s="48"/>
      <c r="I616" s="48"/>
      <c r="J616" s="87"/>
      <c r="K616" s="87"/>
      <c r="L616" s="87"/>
      <c r="M616" s="48"/>
      <c r="N616" s="48"/>
      <c r="O616" s="48"/>
      <c r="P616" s="48"/>
      <c r="Q616" s="48"/>
      <c r="R616" s="48"/>
    </row>
    <row r="617" spans="1:18" ht="15.75">
      <c r="A617" s="9">
        <v>1</v>
      </c>
      <c r="B617" s="84" t="s">
        <v>370</v>
      </c>
      <c r="C617" s="7" t="s">
        <v>372</v>
      </c>
      <c r="D617" s="11">
        <v>99000</v>
      </c>
      <c r="E617" s="6" t="s">
        <v>36</v>
      </c>
      <c r="F617" s="6" t="s">
        <v>103</v>
      </c>
      <c r="G617" s="7"/>
      <c r="H617" s="7"/>
      <c r="I617" s="7"/>
      <c r="J617" s="7"/>
      <c r="K617" s="26"/>
      <c r="L617" s="26"/>
      <c r="M617" s="26"/>
      <c r="N617" s="26"/>
      <c r="O617" s="26"/>
      <c r="P617" s="26"/>
      <c r="Q617" s="26"/>
      <c r="R617" s="26"/>
    </row>
    <row r="618" spans="1:18" ht="15.75">
      <c r="A618" s="6"/>
      <c r="B618" s="61" t="s">
        <v>373</v>
      </c>
      <c r="C618" s="7" t="s">
        <v>373</v>
      </c>
      <c r="D618" s="7"/>
      <c r="E618" s="6"/>
      <c r="F618" s="6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</row>
    <row r="619" spans="1:18" ht="15.75">
      <c r="A619" s="6"/>
      <c r="B619" s="7"/>
      <c r="C619" s="7"/>
      <c r="D619" s="7"/>
      <c r="E619" s="6"/>
      <c r="F619" s="6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</row>
    <row r="620" spans="1:18" ht="15.75">
      <c r="A620" s="6"/>
      <c r="B620" s="10"/>
      <c r="C620" s="7" t="s">
        <v>113</v>
      </c>
      <c r="D620" s="7"/>
      <c r="E620" s="7"/>
      <c r="F620" s="7"/>
      <c r="G620" s="7"/>
      <c r="H620" s="7"/>
      <c r="I620" s="7"/>
      <c r="J620" s="7"/>
      <c r="K620" s="26"/>
      <c r="L620" s="26"/>
      <c r="M620" s="26"/>
      <c r="N620" s="26"/>
      <c r="O620" s="26"/>
      <c r="P620" s="26"/>
      <c r="Q620" s="26"/>
      <c r="R620" s="26"/>
    </row>
    <row r="621" spans="1:18" ht="15.75">
      <c r="A621" s="6"/>
      <c r="B621" s="7"/>
      <c r="C621" s="7" t="s">
        <v>115</v>
      </c>
      <c r="D621" s="11">
        <v>30000</v>
      </c>
      <c r="E621" s="6" t="s">
        <v>36</v>
      </c>
      <c r="F621" s="6" t="s">
        <v>103</v>
      </c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</row>
    <row r="622" spans="1:18" ht="15.75">
      <c r="A622" s="9"/>
      <c r="B622" s="7"/>
      <c r="C622" s="7"/>
      <c r="D622" s="11"/>
      <c r="E622" s="6"/>
      <c r="F622" s="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</row>
    <row r="623" spans="1:18" ht="15.75">
      <c r="A623" s="9">
        <v>2</v>
      </c>
      <c r="B623" s="10" t="s">
        <v>30</v>
      </c>
      <c r="C623" s="7" t="s">
        <v>31</v>
      </c>
      <c r="D623" s="11">
        <v>40000</v>
      </c>
      <c r="E623" s="6" t="s">
        <v>36</v>
      </c>
      <c r="F623" s="6" t="s">
        <v>103</v>
      </c>
      <c r="G623" s="26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</row>
    <row r="624" spans="1:18" ht="15.75">
      <c r="A624" s="6"/>
      <c r="B624" s="7"/>
      <c r="C624" s="7" t="s">
        <v>32</v>
      </c>
      <c r="D624" s="7"/>
      <c r="E624" s="6"/>
      <c r="F624" s="6"/>
      <c r="G624" s="7"/>
      <c r="H624" s="7"/>
      <c r="I624" s="8"/>
      <c r="J624" s="7"/>
      <c r="K624" s="7"/>
      <c r="L624" s="7"/>
      <c r="M624" s="7"/>
      <c r="N624" s="7"/>
      <c r="O624" s="12"/>
      <c r="P624" s="12"/>
      <c r="Q624" s="12"/>
      <c r="R624" s="7"/>
    </row>
    <row r="625" spans="1:18" ht="15.75">
      <c r="A625" s="6"/>
      <c r="B625" s="7"/>
      <c r="C625" s="7"/>
      <c r="D625" s="7"/>
      <c r="E625" s="7"/>
      <c r="F625" s="28"/>
      <c r="G625" s="7"/>
      <c r="H625" s="7"/>
      <c r="I625" s="8"/>
      <c r="J625" s="7"/>
      <c r="K625" s="7"/>
      <c r="L625" s="7"/>
      <c r="M625" s="7"/>
      <c r="N625" s="7"/>
      <c r="O625" s="7"/>
      <c r="P625" s="7"/>
      <c r="Q625" s="7"/>
      <c r="R625" s="7"/>
    </row>
    <row r="626" spans="1:18" ht="15.75">
      <c r="A626" s="6"/>
      <c r="B626" s="7"/>
      <c r="C626" s="7"/>
      <c r="D626" s="7"/>
      <c r="E626" s="7"/>
      <c r="F626" s="6"/>
      <c r="G626" s="7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</row>
    <row r="627" spans="1:18" ht="15.75">
      <c r="A627" s="6"/>
      <c r="B627" s="7"/>
      <c r="C627" s="7"/>
      <c r="D627" s="7"/>
      <c r="E627" s="7"/>
      <c r="F627" s="56"/>
      <c r="G627" s="7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</row>
    <row r="628" spans="1:18" ht="15.75">
      <c r="A628" s="6"/>
      <c r="B628" s="7"/>
      <c r="C628" s="7"/>
      <c r="D628" s="7"/>
      <c r="E628" s="7"/>
      <c r="F628" s="6"/>
      <c r="G628" s="7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</row>
    <row r="629" spans="1:18" ht="15.75">
      <c r="A629" s="9"/>
      <c r="B629" s="7"/>
      <c r="C629" s="7"/>
      <c r="D629" s="11"/>
      <c r="E629" s="6"/>
      <c r="F629" s="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</row>
    <row r="630" spans="1:18" ht="15.75">
      <c r="A630" s="9"/>
      <c r="B630" s="7"/>
      <c r="C630" s="7"/>
      <c r="D630" s="11"/>
      <c r="E630" s="6"/>
      <c r="F630" s="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</row>
    <row r="631" spans="1:18" ht="15.75">
      <c r="A631" s="9"/>
      <c r="B631" s="7"/>
      <c r="C631" s="7"/>
      <c r="D631" s="11"/>
      <c r="E631" s="6"/>
      <c r="F631" s="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</row>
    <row r="632" spans="1:18" ht="15.75">
      <c r="A632" s="9"/>
      <c r="B632" s="7"/>
      <c r="C632" s="7"/>
      <c r="D632" s="11"/>
      <c r="E632" s="6"/>
      <c r="F632" s="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</row>
    <row r="633" spans="1:18" ht="15.75">
      <c r="A633" s="9"/>
      <c r="B633" s="7"/>
      <c r="C633" s="7"/>
      <c r="D633" s="11"/>
      <c r="E633" s="6"/>
      <c r="F633" s="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</row>
    <row r="634" spans="1:18" ht="15.75">
      <c r="A634" s="9"/>
      <c r="B634" s="7"/>
      <c r="C634" s="7"/>
      <c r="D634" s="11"/>
      <c r="E634" s="6"/>
      <c r="F634" s="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</row>
    <row r="635" spans="1:18" ht="15.75">
      <c r="A635" s="9"/>
      <c r="B635" s="7"/>
      <c r="C635" s="7"/>
      <c r="D635" s="11"/>
      <c r="E635" s="6"/>
      <c r="F635" s="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</row>
    <row r="636" spans="1:18" ht="15.75">
      <c r="A636" s="9"/>
      <c r="B636" s="7"/>
      <c r="C636" s="7"/>
      <c r="D636" s="11"/>
      <c r="E636" s="6"/>
      <c r="F636" s="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</row>
    <row r="637" spans="1:18" ht="15.75">
      <c r="A637" s="9"/>
      <c r="B637" s="7"/>
      <c r="C637" s="7"/>
      <c r="D637" s="11"/>
      <c r="E637" s="6"/>
      <c r="F637" s="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</row>
    <row r="638" spans="1:18" ht="15.75">
      <c r="A638" s="9"/>
      <c r="B638" s="7"/>
      <c r="C638" s="7"/>
      <c r="D638" s="11"/>
      <c r="E638" s="6"/>
      <c r="F638" s="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</row>
    <row r="639" spans="1:18" ht="15.75">
      <c r="A639" s="9"/>
      <c r="B639" s="7"/>
      <c r="C639" s="7"/>
      <c r="D639" s="11"/>
      <c r="E639" s="6"/>
      <c r="F639" s="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</row>
    <row r="640" spans="1:18" ht="15.75">
      <c r="A640" s="9"/>
      <c r="B640" s="7"/>
      <c r="C640" s="7"/>
      <c r="D640" s="11"/>
      <c r="E640" s="6"/>
      <c r="F640" s="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</row>
    <row r="641" spans="1:18" ht="15.75">
      <c r="A641" s="13"/>
      <c r="B641" s="14"/>
      <c r="C641" s="14"/>
      <c r="D641" s="15"/>
      <c r="E641" s="16"/>
      <c r="F641" s="16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</row>
    <row r="642" spans="1:18" ht="15.75">
      <c r="A642" s="22"/>
      <c r="B642" s="21"/>
      <c r="C642" s="21"/>
      <c r="D642" s="23"/>
      <c r="E642" s="24"/>
      <c r="F642" s="24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19">
        <v>26</v>
      </c>
    </row>
    <row r="643" spans="1:18" ht="15.75">
      <c r="A643" s="22"/>
      <c r="B643" s="21"/>
      <c r="C643" s="21"/>
      <c r="D643" s="23"/>
      <c r="E643" s="24"/>
      <c r="F643" s="24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1"/>
      <c r="R643" s="21"/>
    </row>
    <row r="644" spans="1:18" ht="15.75">
      <c r="A644" s="138" t="s">
        <v>125</v>
      </c>
      <c r="B644" s="138"/>
      <c r="C644" s="138"/>
      <c r="D644" s="138"/>
      <c r="E644" s="138"/>
      <c r="F644" s="138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</row>
    <row r="645" spans="1:18" ht="15.75">
      <c r="A645" s="138" t="s">
        <v>126</v>
      </c>
      <c r="B645" s="138"/>
      <c r="C645" s="138"/>
      <c r="D645" s="138"/>
      <c r="E645" s="138"/>
      <c r="F645" s="138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</row>
    <row r="646" spans="1:18" ht="15.75">
      <c r="A646" s="138" t="s">
        <v>0</v>
      </c>
      <c r="B646" s="138"/>
      <c r="C646" s="138"/>
      <c r="D646" s="138"/>
      <c r="E646" s="138"/>
      <c r="F646" s="138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</row>
    <row r="647" spans="1:18" ht="15.75">
      <c r="A647" s="151" t="s">
        <v>249</v>
      </c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  <c r="M647" s="151"/>
      <c r="N647" s="151"/>
      <c r="O647" s="151"/>
      <c r="P647" s="151"/>
      <c r="Q647" s="151"/>
      <c r="R647" s="151"/>
    </row>
    <row r="648" spans="1:18" ht="15.75">
      <c r="A648" s="151" t="s">
        <v>274</v>
      </c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51"/>
      <c r="R648" s="151"/>
    </row>
    <row r="649" spans="1:9" ht="15.75">
      <c r="A649" s="3"/>
      <c r="B649" s="3"/>
      <c r="C649" s="3"/>
      <c r="D649" s="3"/>
      <c r="E649" s="3"/>
      <c r="F649" s="3"/>
      <c r="G649" s="3"/>
      <c r="H649" s="3"/>
      <c r="I649" s="3"/>
    </row>
    <row r="650" spans="1:18" ht="15.75">
      <c r="A650" s="129" t="s">
        <v>10</v>
      </c>
      <c r="B650" s="129" t="s">
        <v>136</v>
      </c>
      <c r="C650" s="4" t="s">
        <v>137</v>
      </c>
      <c r="D650" s="153" t="s">
        <v>139</v>
      </c>
      <c r="E650" s="129" t="s">
        <v>11</v>
      </c>
      <c r="F650" s="155" t="s">
        <v>140</v>
      </c>
      <c r="G650" s="133" t="s">
        <v>128</v>
      </c>
      <c r="H650" s="134"/>
      <c r="I650" s="135"/>
      <c r="J650" s="133" t="s">
        <v>129</v>
      </c>
      <c r="K650" s="134"/>
      <c r="L650" s="134"/>
      <c r="M650" s="134"/>
      <c r="N650" s="134"/>
      <c r="O650" s="134"/>
      <c r="P650" s="134"/>
      <c r="Q650" s="134"/>
      <c r="R650" s="135"/>
    </row>
    <row r="651" spans="1:18" ht="15.75">
      <c r="A651" s="152"/>
      <c r="B651" s="152"/>
      <c r="C651" s="5" t="s">
        <v>138</v>
      </c>
      <c r="D651" s="154"/>
      <c r="E651" s="152"/>
      <c r="F651" s="156"/>
      <c r="G651" s="27" t="s">
        <v>12</v>
      </c>
      <c r="H651" s="27" t="s">
        <v>13</v>
      </c>
      <c r="I651" s="17" t="s">
        <v>14</v>
      </c>
      <c r="J651" s="27" t="s">
        <v>15</v>
      </c>
      <c r="K651" s="27" t="s">
        <v>16</v>
      </c>
      <c r="L651" s="27" t="s">
        <v>17</v>
      </c>
      <c r="M651" s="27" t="s">
        <v>18</v>
      </c>
      <c r="N651" s="27" t="s">
        <v>19</v>
      </c>
      <c r="O651" s="27" t="s">
        <v>20</v>
      </c>
      <c r="P651" s="27" t="s">
        <v>21</v>
      </c>
      <c r="Q651" s="27" t="s">
        <v>22</v>
      </c>
      <c r="R651" s="27" t="s">
        <v>23</v>
      </c>
    </row>
    <row r="652" spans="1:18" ht="15.75">
      <c r="A652" s="48"/>
      <c r="C652" s="48"/>
      <c r="D652" s="86"/>
      <c r="E652" s="51"/>
      <c r="F652" s="51"/>
      <c r="G652" s="48"/>
      <c r="H652" s="48"/>
      <c r="I652" s="48"/>
      <c r="J652" s="87"/>
      <c r="K652" s="87"/>
      <c r="L652" s="87"/>
      <c r="M652" s="48"/>
      <c r="N652" s="48"/>
      <c r="O652" s="48"/>
      <c r="P652" s="48"/>
      <c r="Q652" s="48"/>
      <c r="R652" s="48"/>
    </row>
    <row r="653" spans="1:18" ht="15.75">
      <c r="A653" s="9">
        <v>1</v>
      </c>
      <c r="B653" s="84" t="s">
        <v>370</v>
      </c>
      <c r="C653" s="7" t="s">
        <v>372</v>
      </c>
      <c r="D653" s="11">
        <v>60000</v>
      </c>
      <c r="E653" s="6" t="s">
        <v>36</v>
      </c>
      <c r="F653" s="6" t="s">
        <v>102</v>
      </c>
      <c r="G653" s="7"/>
      <c r="H653" s="7"/>
      <c r="I653" s="7"/>
      <c r="J653" s="7"/>
      <c r="K653" s="26"/>
      <c r="L653" s="26"/>
      <c r="M653" s="26"/>
      <c r="N653" s="26"/>
      <c r="O653" s="26"/>
      <c r="P653" s="26"/>
      <c r="Q653" s="26"/>
      <c r="R653" s="26"/>
    </row>
    <row r="654" spans="1:18" ht="15.75">
      <c r="A654" s="6"/>
      <c r="B654" s="61" t="s">
        <v>371</v>
      </c>
      <c r="C654" s="7" t="s">
        <v>371</v>
      </c>
      <c r="D654" s="7"/>
      <c r="E654" s="6"/>
      <c r="F654" s="6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</row>
    <row r="655" spans="1:18" ht="15.75">
      <c r="A655" s="6"/>
      <c r="B655" s="7"/>
      <c r="C655" s="7"/>
      <c r="D655" s="7"/>
      <c r="E655" s="6"/>
      <c r="F655" s="6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</row>
    <row r="656" spans="1:18" ht="15.75">
      <c r="A656" s="6"/>
      <c r="B656" s="10"/>
      <c r="C656" s="7" t="s">
        <v>113</v>
      </c>
      <c r="D656" s="7"/>
      <c r="E656" s="7"/>
      <c r="F656" s="7"/>
      <c r="G656" s="7"/>
      <c r="H656" s="7"/>
      <c r="I656" s="7"/>
      <c r="J656" s="7"/>
      <c r="K656" s="26"/>
      <c r="L656" s="26"/>
      <c r="M656" s="26"/>
      <c r="N656" s="26"/>
      <c r="O656" s="26"/>
      <c r="P656" s="26"/>
      <c r="Q656" s="26"/>
      <c r="R656" s="26"/>
    </row>
    <row r="657" spans="1:18" ht="15.75">
      <c r="A657" s="6"/>
      <c r="B657" s="7"/>
      <c r="C657" s="7" t="s">
        <v>269</v>
      </c>
      <c r="D657" s="11">
        <v>11000</v>
      </c>
      <c r="E657" s="6" t="s">
        <v>36</v>
      </c>
      <c r="F657" s="6" t="s">
        <v>102</v>
      </c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</row>
    <row r="658" spans="1:18" ht="15.75">
      <c r="A658" s="9"/>
      <c r="B658" s="7"/>
      <c r="C658" s="7" t="s">
        <v>270</v>
      </c>
      <c r="D658" s="11">
        <v>2800</v>
      </c>
      <c r="E658" s="6" t="s">
        <v>36</v>
      </c>
      <c r="F658" s="6" t="s">
        <v>102</v>
      </c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</row>
    <row r="659" spans="1:18" ht="31.5">
      <c r="A659" s="9"/>
      <c r="B659" s="7"/>
      <c r="C659" s="85" t="s">
        <v>271</v>
      </c>
      <c r="D659" s="11">
        <v>7700</v>
      </c>
      <c r="E659" s="6" t="s">
        <v>36</v>
      </c>
      <c r="F659" s="6" t="s">
        <v>102</v>
      </c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</row>
    <row r="660" spans="1:18" ht="15.75">
      <c r="A660" s="9"/>
      <c r="B660" s="7"/>
      <c r="C660" s="7"/>
      <c r="D660" s="11"/>
      <c r="E660" s="6"/>
      <c r="F660" s="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</row>
    <row r="661" spans="1:18" ht="15.75">
      <c r="A661" s="9">
        <v>2</v>
      </c>
      <c r="B661" s="10" t="s">
        <v>30</v>
      </c>
      <c r="C661" s="7" t="s">
        <v>31</v>
      </c>
      <c r="D661" s="11">
        <v>50000</v>
      </c>
      <c r="E661" s="6" t="s">
        <v>36</v>
      </c>
      <c r="F661" s="6" t="s">
        <v>102</v>
      </c>
      <c r="G661" s="26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</row>
    <row r="662" spans="1:18" ht="15.75">
      <c r="A662" s="6"/>
      <c r="B662" s="7"/>
      <c r="C662" s="7" t="s">
        <v>32</v>
      </c>
      <c r="D662" s="7"/>
      <c r="E662" s="6"/>
      <c r="F662" s="6"/>
      <c r="G662" s="7"/>
      <c r="H662" s="7"/>
      <c r="I662" s="8"/>
      <c r="J662" s="7"/>
      <c r="K662" s="7"/>
      <c r="L662" s="7"/>
      <c r="M662" s="7"/>
      <c r="N662" s="7"/>
      <c r="O662" s="12"/>
      <c r="P662" s="12"/>
      <c r="Q662" s="12"/>
      <c r="R662" s="7"/>
    </row>
    <row r="663" spans="1:18" ht="15.75">
      <c r="A663" s="9"/>
      <c r="B663" s="7"/>
      <c r="C663" s="7"/>
      <c r="D663" s="11"/>
      <c r="E663" s="6"/>
      <c r="F663" s="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</row>
    <row r="664" spans="1:18" ht="15.75">
      <c r="A664" s="9"/>
      <c r="B664" s="7"/>
      <c r="C664" s="7"/>
      <c r="D664" s="11"/>
      <c r="E664" s="6"/>
      <c r="F664" s="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</row>
    <row r="665" spans="1:18" ht="15.75">
      <c r="A665" s="9"/>
      <c r="B665" s="7"/>
      <c r="C665" s="7"/>
      <c r="D665" s="11"/>
      <c r="E665" s="6"/>
      <c r="F665" s="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</row>
    <row r="666" spans="1:18" ht="15.75">
      <c r="A666" s="9"/>
      <c r="B666" s="7"/>
      <c r="C666" s="7"/>
      <c r="D666" s="11"/>
      <c r="E666" s="6"/>
      <c r="F666" s="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</row>
    <row r="667" spans="1:18" ht="15.75">
      <c r="A667" s="9"/>
      <c r="B667" s="7"/>
      <c r="C667" s="7"/>
      <c r="D667" s="11"/>
      <c r="E667" s="6"/>
      <c r="F667" s="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</row>
    <row r="668" spans="1:18" ht="15.75">
      <c r="A668" s="9"/>
      <c r="B668" s="7"/>
      <c r="C668" s="7"/>
      <c r="D668" s="11"/>
      <c r="E668" s="6"/>
      <c r="F668" s="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</row>
    <row r="669" spans="1:18" ht="15.75">
      <c r="A669" s="9"/>
      <c r="B669" s="7"/>
      <c r="C669" s="7"/>
      <c r="D669" s="11"/>
      <c r="E669" s="6"/>
      <c r="F669" s="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</row>
    <row r="670" spans="1:18" ht="15.75">
      <c r="A670" s="9"/>
      <c r="B670" s="7"/>
      <c r="C670" s="7"/>
      <c r="D670" s="11"/>
      <c r="E670" s="6"/>
      <c r="F670" s="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</row>
    <row r="671" spans="1:18" ht="15.75">
      <c r="A671" s="9"/>
      <c r="B671" s="7"/>
      <c r="C671" s="7"/>
      <c r="D671" s="11"/>
      <c r="E671" s="6"/>
      <c r="F671" s="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</row>
    <row r="672" spans="1:18" ht="15.75">
      <c r="A672" s="9"/>
      <c r="B672" s="7"/>
      <c r="C672" s="7"/>
      <c r="D672" s="11"/>
      <c r="E672" s="6"/>
      <c r="F672" s="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</row>
    <row r="673" spans="1:18" ht="15.75">
      <c r="A673" s="9"/>
      <c r="B673" s="7"/>
      <c r="C673" s="7"/>
      <c r="D673" s="11"/>
      <c r="E673" s="6"/>
      <c r="F673" s="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</row>
    <row r="674" spans="1:18" ht="15.75">
      <c r="A674" s="9"/>
      <c r="B674" s="7"/>
      <c r="C674" s="7"/>
      <c r="D674" s="11"/>
      <c r="E674" s="6"/>
      <c r="F674" s="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</row>
    <row r="675" spans="1:18" ht="15.75">
      <c r="A675" s="9"/>
      <c r="B675" s="7"/>
      <c r="C675" s="7"/>
      <c r="D675" s="11"/>
      <c r="E675" s="6"/>
      <c r="F675" s="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</row>
    <row r="676" spans="1:18" ht="15.75">
      <c r="A676" s="13"/>
      <c r="B676" s="14"/>
      <c r="C676" s="14"/>
      <c r="D676" s="15"/>
      <c r="E676" s="16"/>
      <c r="F676" s="16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</row>
    <row r="677" spans="1:18" ht="15.75">
      <c r="A677" s="22"/>
      <c r="B677" s="21"/>
      <c r="C677" s="21"/>
      <c r="D677" s="23"/>
      <c r="E677" s="24"/>
      <c r="F677" s="24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49">
        <v>27</v>
      </c>
    </row>
    <row r="678" spans="1:18" ht="15.75">
      <c r="A678" s="22"/>
      <c r="B678" s="21"/>
      <c r="C678" s="21"/>
      <c r="D678" s="23"/>
      <c r="E678" s="24"/>
      <c r="F678" s="24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1"/>
      <c r="R678" s="21"/>
    </row>
    <row r="679" spans="1:18" ht="15.75">
      <c r="A679" s="138" t="s">
        <v>125</v>
      </c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</row>
    <row r="680" spans="1:18" ht="15.75">
      <c r="A680" s="138" t="s">
        <v>126</v>
      </c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</row>
    <row r="681" spans="1:18" ht="15.75">
      <c r="A681" s="138" t="s">
        <v>0</v>
      </c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</row>
    <row r="682" spans="1:18" ht="15.75">
      <c r="A682" s="151" t="s">
        <v>249</v>
      </c>
      <c r="B682" s="151"/>
      <c r="C682" s="151"/>
      <c r="D682" s="151"/>
      <c r="E682" s="151"/>
      <c r="F682" s="151"/>
      <c r="G682" s="151"/>
      <c r="H682" s="151"/>
      <c r="I682" s="151"/>
      <c r="J682" s="151"/>
      <c r="K682" s="151"/>
      <c r="L682" s="151"/>
      <c r="M682" s="151"/>
      <c r="N682" s="151"/>
      <c r="O682" s="151"/>
      <c r="P682" s="151"/>
      <c r="Q682" s="151"/>
      <c r="R682" s="151"/>
    </row>
    <row r="683" spans="1:18" ht="15.75">
      <c r="A683" s="151" t="s">
        <v>275</v>
      </c>
      <c r="B683" s="151"/>
      <c r="C683" s="151"/>
      <c r="D683" s="151"/>
      <c r="E683" s="151"/>
      <c r="F683" s="151"/>
      <c r="G683" s="151"/>
      <c r="H683" s="151"/>
      <c r="I683" s="151"/>
      <c r="J683" s="151"/>
      <c r="K683" s="151"/>
      <c r="L683" s="151"/>
      <c r="M683" s="151"/>
      <c r="N683" s="151"/>
      <c r="O683" s="151"/>
      <c r="P683" s="151"/>
      <c r="Q683" s="151"/>
      <c r="R683" s="151"/>
    </row>
    <row r="684" spans="1:9" ht="15.75">
      <c r="A684" s="3"/>
      <c r="B684" s="3"/>
      <c r="C684" s="3"/>
      <c r="D684" s="3"/>
      <c r="E684" s="3"/>
      <c r="F684" s="3"/>
      <c r="G684" s="3"/>
      <c r="H684" s="3"/>
      <c r="I684" s="3"/>
    </row>
    <row r="685" spans="1:18" ht="15.75">
      <c r="A685" s="129" t="s">
        <v>10</v>
      </c>
      <c r="B685" s="129" t="s">
        <v>136</v>
      </c>
      <c r="C685" s="4" t="s">
        <v>137</v>
      </c>
      <c r="D685" s="153" t="s">
        <v>139</v>
      </c>
      <c r="E685" s="129" t="s">
        <v>11</v>
      </c>
      <c r="F685" s="155" t="s">
        <v>140</v>
      </c>
      <c r="G685" s="133" t="s">
        <v>128</v>
      </c>
      <c r="H685" s="134"/>
      <c r="I685" s="135"/>
      <c r="J685" s="133" t="s">
        <v>129</v>
      </c>
      <c r="K685" s="134"/>
      <c r="L685" s="134"/>
      <c r="M685" s="134"/>
      <c r="N685" s="134"/>
      <c r="O685" s="134"/>
      <c r="P685" s="134"/>
      <c r="Q685" s="134"/>
      <c r="R685" s="135"/>
    </row>
    <row r="686" spans="1:18" ht="15.75">
      <c r="A686" s="152"/>
      <c r="B686" s="152"/>
      <c r="C686" s="5" t="s">
        <v>138</v>
      </c>
      <c r="D686" s="154"/>
      <c r="E686" s="152"/>
      <c r="F686" s="156"/>
      <c r="G686" s="27" t="s">
        <v>12</v>
      </c>
      <c r="H686" s="27" t="s">
        <v>13</v>
      </c>
      <c r="I686" s="17" t="s">
        <v>14</v>
      </c>
      <c r="J686" s="27" t="s">
        <v>15</v>
      </c>
      <c r="K686" s="27" t="s">
        <v>16</v>
      </c>
      <c r="L686" s="27" t="s">
        <v>17</v>
      </c>
      <c r="M686" s="27" t="s">
        <v>18</v>
      </c>
      <c r="N686" s="27" t="s">
        <v>19</v>
      </c>
      <c r="O686" s="27" t="s">
        <v>20</v>
      </c>
      <c r="P686" s="27" t="s">
        <v>21</v>
      </c>
      <c r="Q686" s="27" t="s">
        <v>22</v>
      </c>
      <c r="R686" s="27" t="s">
        <v>23</v>
      </c>
    </row>
    <row r="687" spans="1:18" ht="15.75">
      <c r="A687" s="48"/>
      <c r="C687" s="48"/>
      <c r="D687" s="86"/>
      <c r="E687" s="51"/>
      <c r="F687" s="51"/>
      <c r="G687" s="48"/>
      <c r="H687" s="48"/>
      <c r="I687" s="48"/>
      <c r="J687" s="87"/>
      <c r="K687" s="87"/>
      <c r="L687" s="87"/>
      <c r="M687" s="48"/>
      <c r="N687" s="48"/>
      <c r="O687" s="48"/>
      <c r="P687" s="48"/>
      <c r="Q687" s="48"/>
      <c r="R687" s="48"/>
    </row>
    <row r="688" spans="1:18" ht="15.75">
      <c r="A688" s="9">
        <v>1</v>
      </c>
      <c r="B688" s="84" t="s">
        <v>378</v>
      </c>
      <c r="C688" s="7" t="s">
        <v>379</v>
      </c>
      <c r="D688" s="11">
        <v>305000</v>
      </c>
      <c r="E688" s="6" t="s">
        <v>36</v>
      </c>
      <c r="F688" s="6" t="s">
        <v>57</v>
      </c>
      <c r="G688" s="7"/>
      <c r="H688" s="7"/>
      <c r="I688" s="7"/>
      <c r="J688" s="7"/>
      <c r="K688" s="26"/>
      <c r="L688" s="26"/>
      <c r="M688" s="26"/>
      <c r="N688" s="26"/>
      <c r="O688" s="26"/>
      <c r="P688" s="26"/>
      <c r="Q688" s="26"/>
      <c r="R688" s="26"/>
    </row>
    <row r="689" spans="1:18" ht="15.75">
      <c r="A689" s="6"/>
      <c r="B689" s="10" t="s">
        <v>377</v>
      </c>
      <c r="C689" s="7" t="s">
        <v>377</v>
      </c>
      <c r="D689" s="7"/>
      <c r="E689" s="6"/>
      <c r="F689" s="6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</row>
    <row r="690" spans="1:18" ht="15.75">
      <c r="A690" s="6"/>
      <c r="B690" s="7"/>
      <c r="C690" s="7"/>
      <c r="D690" s="7"/>
      <c r="E690" s="6"/>
      <c r="F690" s="6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</row>
    <row r="691" spans="1:18" ht="15.75">
      <c r="A691" s="6"/>
      <c r="B691" s="10"/>
      <c r="C691" s="7" t="s">
        <v>113</v>
      </c>
      <c r="D691" s="7"/>
      <c r="E691" s="7"/>
      <c r="F691" s="7"/>
      <c r="G691" s="7"/>
      <c r="H691" s="7"/>
      <c r="I691" s="7"/>
      <c r="J691" s="7"/>
      <c r="K691" s="26"/>
      <c r="L691" s="26"/>
      <c r="M691" s="26"/>
      <c r="N691" s="26"/>
      <c r="O691" s="26"/>
      <c r="P691" s="26"/>
      <c r="Q691" s="26"/>
      <c r="R691" s="26"/>
    </row>
    <row r="692" spans="1:18" ht="31.5">
      <c r="A692" s="6"/>
      <c r="B692" s="7"/>
      <c r="C692" s="88" t="s">
        <v>272</v>
      </c>
      <c r="D692" s="11">
        <v>29000</v>
      </c>
      <c r="E692" s="6" t="s">
        <v>36</v>
      </c>
      <c r="F692" s="6" t="s">
        <v>57</v>
      </c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</row>
    <row r="693" spans="1:18" ht="15.75">
      <c r="A693" s="9"/>
      <c r="B693" s="7"/>
      <c r="C693" s="7"/>
      <c r="D693" s="11"/>
      <c r="E693" s="6"/>
      <c r="F693" s="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</row>
    <row r="694" spans="1:18" ht="15.75">
      <c r="A694" s="9">
        <v>2</v>
      </c>
      <c r="B694" s="10" t="s">
        <v>30</v>
      </c>
      <c r="C694" s="7" t="s">
        <v>31</v>
      </c>
      <c r="D694" s="11">
        <v>45000</v>
      </c>
      <c r="E694" s="6" t="s">
        <v>36</v>
      </c>
      <c r="F694" s="6" t="s">
        <v>57</v>
      </c>
      <c r="G694" s="26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</row>
    <row r="695" spans="1:18" ht="15.75">
      <c r="A695" s="6"/>
      <c r="B695" s="7"/>
      <c r="C695" s="7" t="s">
        <v>32</v>
      </c>
      <c r="D695" s="7"/>
      <c r="E695" s="6"/>
      <c r="F695" s="6"/>
      <c r="G695" s="7"/>
      <c r="H695" s="7"/>
      <c r="I695" s="8"/>
      <c r="J695" s="7"/>
      <c r="K695" s="7"/>
      <c r="L695" s="7"/>
      <c r="M695" s="7"/>
      <c r="N695" s="7"/>
      <c r="O695" s="12"/>
      <c r="P695" s="12"/>
      <c r="Q695" s="12"/>
      <c r="R695" s="7"/>
    </row>
    <row r="696" spans="1:18" ht="15.75">
      <c r="A696" s="9"/>
      <c r="B696" s="7"/>
      <c r="C696" s="7"/>
      <c r="D696" s="11"/>
      <c r="E696" s="6"/>
      <c r="F696" s="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</row>
    <row r="697" spans="1:18" ht="15.75">
      <c r="A697" s="9"/>
      <c r="B697" s="7"/>
      <c r="C697" s="7"/>
      <c r="D697" s="11"/>
      <c r="E697" s="6"/>
      <c r="F697" s="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</row>
    <row r="698" spans="1:18" ht="15.75">
      <c r="A698" s="9"/>
      <c r="B698" s="7"/>
      <c r="C698" s="7"/>
      <c r="D698" s="11"/>
      <c r="E698" s="6"/>
      <c r="F698" s="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</row>
    <row r="699" spans="1:18" ht="15.75">
      <c r="A699" s="9"/>
      <c r="B699" s="7"/>
      <c r="C699" s="7"/>
      <c r="D699" s="11"/>
      <c r="E699" s="6"/>
      <c r="F699" s="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</row>
    <row r="700" spans="1:18" ht="15.75">
      <c r="A700" s="9"/>
      <c r="B700" s="7"/>
      <c r="C700" s="7"/>
      <c r="D700" s="11"/>
      <c r="E700" s="6"/>
      <c r="F700" s="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</row>
    <row r="701" spans="1:18" ht="15.75">
      <c r="A701" s="9"/>
      <c r="B701" s="7"/>
      <c r="C701" s="7"/>
      <c r="D701" s="11"/>
      <c r="E701" s="6"/>
      <c r="F701" s="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</row>
    <row r="702" spans="1:18" ht="15.75">
      <c r="A702" s="9"/>
      <c r="B702" s="7"/>
      <c r="C702" s="7"/>
      <c r="D702" s="11"/>
      <c r="E702" s="6"/>
      <c r="F702" s="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</row>
    <row r="703" spans="1:18" ht="15.75">
      <c r="A703" s="9"/>
      <c r="B703" s="7"/>
      <c r="C703" s="7"/>
      <c r="D703" s="11"/>
      <c r="E703" s="6"/>
      <c r="F703" s="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</row>
    <row r="704" spans="1:18" ht="15.75">
      <c r="A704" s="9"/>
      <c r="B704" s="7"/>
      <c r="C704" s="7"/>
      <c r="D704" s="11"/>
      <c r="E704" s="6"/>
      <c r="F704" s="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</row>
    <row r="705" spans="1:18" ht="15.75">
      <c r="A705" s="9"/>
      <c r="B705" s="7"/>
      <c r="C705" s="7"/>
      <c r="D705" s="11"/>
      <c r="E705" s="6"/>
      <c r="F705" s="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</row>
    <row r="706" spans="1:18" ht="15.75">
      <c r="A706" s="9"/>
      <c r="B706" s="7"/>
      <c r="C706" s="7"/>
      <c r="D706" s="11"/>
      <c r="E706" s="6"/>
      <c r="F706" s="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</row>
    <row r="707" spans="1:18" ht="15.75">
      <c r="A707" s="9"/>
      <c r="B707" s="7"/>
      <c r="C707" s="7"/>
      <c r="D707" s="11"/>
      <c r="E707" s="6"/>
      <c r="F707" s="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</row>
    <row r="708" spans="1:18" ht="15.75">
      <c r="A708" s="9"/>
      <c r="B708" s="7"/>
      <c r="C708" s="7"/>
      <c r="D708" s="11"/>
      <c r="E708" s="6"/>
      <c r="F708" s="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</row>
    <row r="709" spans="1:18" ht="15.75">
      <c r="A709" s="9"/>
      <c r="B709" s="7"/>
      <c r="C709" s="7"/>
      <c r="D709" s="11"/>
      <c r="E709" s="6"/>
      <c r="F709" s="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</row>
    <row r="710" spans="1:18" ht="15.75">
      <c r="A710" s="9"/>
      <c r="B710" s="7"/>
      <c r="C710" s="7"/>
      <c r="D710" s="11"/>
      <c r="E710" s="6"/>
      <c r="F710" s="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</row>
    <row r="711" spans="1:18" ht="15.75">
      <c r="A711" s="13"/>
      <c r="B711" s="14"/>
      <c r="C711" s="14"/>
      <c r="D711" s="15"/>
      <c r="E711" s="16"/>
      <c r="F711" s="16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</row>
    <row r="712" spans="1:18" ht="15.75">
      <c r="A712" s="22"/>
      <c r="B712" s="21"/>
      <c r="C712" s="21"/>
      <c r="D712" s="23"/>
      <c r="E712" s="24"/>
      <c r="F712" s="24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49">
        <v>28</v>
      </c>
    </row>
    <row r="713" spans="1:18" ht="15.75">
      <c r="A713" s="22"/>
      <c r="B713" s="21"/>
      <c r="C713" s="21"/>
      <c r="D713" s="23"/>
      <c r="E713" s="24"/>
      <c r="F713" s="24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1"/>
      <c r="R713" s="21"/>
    </row>
    <row r="714" spans="1:18" ht="15.75">
      <c r="A714" s="138" t="s">
        <v>125</v>
      </c>
      <c r="B714" s="138"/>
      <c r="C714" s="138"/>
      <c r="D714" s="138"/>
      <c r="E714" s="138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</row>
    <row r="715" spans="1:18" ht="15.75">
      <c r="A715" s="138" t="s">
        <v>126</v>
      </c>
      <c r="B715" s="138"/>
      <c r="C715" s="138"/>
      <c r="D715" s="138"/>
      <c r="E715" s="138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</row>
    <row r="716" spans="1:18" ht="15.75">
      <c r="A716" s="138" t="s">
        <v>0</v>
      </c>
      <c r="B716" s="138"/>
      <c r="C716" s="138"/>
      <c r="D716" s="138"/>
      <c r="E716" s="138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</row>
    <row r="717" spans="1:18" ht="15.75">
      <c r="A717" s="151" t="s">
        <v>249</v>
      </c>
      <c r="B717" s="151"/>
      <c r="C717" s="151"/>
      <c r="D717" s="151"/>
      <c r="E717" s="151"/>
      <c r="F717" s="151"/>
      <c r="G717" s="151"/>
      <c r="H717" s="151"/>
      <c r="I717" s="151"/>
      <c r="J717" s="151"/>
      <c r="K717" s="151"/>
      <c r="L717" s="151"/>
      <c r="M717" s="151"/>
      <c r="N717" s="151"/>
      <c r="O717" s="151"/>
      <c r="P717" s="151"/>
      <c r="Q717" s="151"/>
      <c r="R717" s="151"/>
    </row>
    <row r="718" spans="1:18" ht="15.75">
      <c r="A718" s="151" t="s">
        <v>276</v>
      </c>
      <c r="B718" s="151"/>
      <c r="C718" s="151"/>
      <c r="D718" s="151"/>
      <c r="E718" s="151"/>
      <c r="F718" s="151"/>
      <c r="G718" s="151"/>
      <c r="H718" s="151"/>
      <c r="I718" s="151"/>
      <c r="J718" s="151"/>
      <c r="K718" s="151"/>
      <c r="L718" s="151"/>
      <c r="M718" s="151"/>
      <c r="N718" s="151"/>
      <c r="O718" s="151"/>
      <c r="P718" s="151"/>
      <c r="Q718" s="151"/>
      <c r="R718" s="151"/>
    </row>
    <row r="719" spans="1:9" ht="15.75">
      <c r="A719" s="3"/>
      <c r="B719" s="3"/>
      <c r="C719" s="3"/>
      <c r="D719" s="3"/>
      <c r="E719" s="3"/>
      <c r="F719" s="3"/>
      <c r="G719" s="3"/>
      <c r="H719" s="3"/>
      <c r="I719" s="3"/>
    </row>
    <row r="720" spans="1:18" ht="15.75">
      <c r="A720" s="129" t="s">
        <v>10</v>
      </c>
      <c r="B720" s="129" t="s">
        <v>136</v>
      </c>
      <c r="C720" s="4" t="s">
        <v>137</v>
      </c>
      <c r="D720" s="157" t="s">
        <v>139</v>
      </c>
      <c r="E720" s="129" t="s">
        <v>11</v>
      </c>
      <c r="F720" s="155" t="s">
        <v>140</v>
      </c>
      <c r="G720" s="134" t="s">
        <v>128</v>
      </c>
      <c r="H720" s="134"/>
      <c r="I720" s="135"/>
      <c r="J720" s="133" t="s">
        <v>129</v>
      </c>
      <c r="K720" s="134"/>
      <c r="L720" s="134"/>
      <c r="M720" s="134"/>
      <c r="N720" s="134"/>
      <c r="O720" s="134"/>
      <c r="P720" s="134"/>
      <c r="Q720" s="134"/>
      <c r="R720" s="135"/>
    </row>
    <row r="721" spans="1:18" ht="15.75">
      <c r="A721" s="152"/>
      <c r="B721" s="152"/>
      <c r="C721" s="5" t="s">
        <v>138</v>
      </c>
      <c r="D721" s="158"/>
      <c r="E721" s="152"/>
      <c r="F721" s="156"/>
      <c r="G721" s="96" t="s">
        <v>12</v>
      </c>
      <c r="H721" s="96" t="s">
        <v>13</v>
      </c>
      <c r="I721" s="96" t="s">
        <v>14</v>
      </c>
      <c r="J721" s="96" t="s">
        <v>15</v>
      </c>
      <c r="K721" s="96" t="s">
        <v>16</v>
      </c>
      <c r="L721" s="96" t="s">
        <v>17</v>
      </c>
      <c r="M721" s="96" t="s">
        <v>18</v>
      </c>
      <c r="N721" s="96" t="s">
        <v>19</v>
      </c>
      <c r="O721" s="96" t="s">
        <v>20</v>
      </c>
      <c r="P721" s="96" t="s">
        <v>21</v>
      </c>
      <c r="Q721" s="96" t="s">
        <v>22</v>
      </c>
      <c r="R721" s="17" t="s">
        <v>23</v>
      </c>
    </row>
    <row r="722" spans="1:18" ht="15.75">
      <c r="A722" s="116">
        <v>1</v>
      </c>
      <c r="B722" s="7" t="s">
        <v>117</v>
      </c>
      <c r="C722" s="43" t="s">
        <v>277</v>
      </c>
      <c r="D722" s="65">
        <v>20000</v>
      </c>
      <c r="E722" s="6" t="s">
        <v>36</v>
      </c>
      <c r="F722" s="6" t="s">
        <v>25</v>
      </c>
      <c r="G722" s="48"/>
      <c r="H722" s="48"/>
      <c r="I722" s="48"/>
      <c r="J722" s="48"/>
      <c r="K722" s="87"/>
      <c r="L722" s="87"/>
      <c r="M722" s="87"/>
      <c r="N722" s="87"/>
      <c r="O722" s="87"/>
      <c r="P722" s="87"/>
      <c r="Q722" s="87"/>
      <c r="R722" s="122"/>
    </row>
    <row r="723" spans="1:18" ht="15.75">
      <c r="A723" s="6"/>
      <c r="B723" s="7"/>
      <c r="C723" s="43" t="s">
        <v>118</v>
      </c>
      <c r="D723" s="8"/>
      <c r="E723" s="6"/>
      <c r="F723" s="6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8"/>
    </row>
    <row r="724" spans="1:18" ht="15.75">
      <c r="A724" s="6"/>
      <c r="B724" s="7"/>
      <c r="C724" s="43"/>
      <c r="D724" s="8"/>
      <c r="E724" s="6"/>
      <c r="F724" s="6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8"/>
    </row>
    <row r="725" spans="1:18" ht="15.75">
      <c r="A725" s="6">
        <v>2</v>
      </c>
      <c r="B725" s="59" t="s">
        <v>278</v>
      </c>
      <c r="C725" s="61" t="s">
        <v>285</v>
      </c>
      <c r="D725" s="8"/>
      <c r="E725" s="7"/>
      <c r="F725" s="7"/>
      <c r="G725" s="7"/>
      <c r="H725" s="7"/>
      <c r="I725" s="7"/>
      <c r="J725" s="7"/>
      <c r="K725" s="26"/>
      <c r="L725" s="12"/>
      <c r="M725" s="12"/>
      <c r="N725" s="12"/>
      <c r="O725" s="12"/>
      <c r="P725" s="26"/>
      <c r="Q725" s="26"/>
      <c r="R725" s="12"/>
    </row>
    <row r="726" spans="1:18" ht="15.75">
      <c r="A726" s="6"/>
      <c r="B726" s="59" t="s">
        <v>279</v>
      </c>
      <c r="C726" s="61" t="s">
        <v>282</v>
      </c>
      <c r="D726" s="65">
        <v>20000</v>
      </c>
      <c r="E726" s="6" t="s">
        <v>36</v>
      </c>
      <c r="F726" s="6" t="s">
        <v>25</v>
      </c>
      <c r="G726" s="7"/>
      <c r="H726" s="7"/>
      <c r="I726" s="7"/>
      <c r="J726" s="7"/>
      <c r="K726" s="7"/>
      <c r="L726" s="8"/>
      <c r="M726" s="8"/>
      <c r="N726" s="8"/>
      <c r="O726" s="8"/>
      <c r="P726" s="8"/>
      <c r="Q726" s="8"/>
      <c r="R726" s="8"/>
    </row>
    <row r="727" spans="1:18" ht="15.75">
      <c r="A727" s="6"/>
      <c r="B727" s="59" t="s">
        <v>280</v>
      </c>
      <c r="C727" s="61" t="s">
        <v>283</v>
      </c>
      <c r="D727" s="65"/>
      <c r="E727" s="6"/>
      <c r="F727" s="6"/>
      <c r="G727" s="7"/>
      <c r="H727" s="7"/>
      <c r="I727" s="7"/>
      <c r="J727" s="7"/>
      <c r="K727" s="7"/>
      <c r="L727" s="8"/>
      <c r="M727" s="8"/>
      <c r="N727" s="8"/>
      <c r="O727" s="8"/>
      <c r="P727" s="8"/>
      <c r="Q727" s="8"/>
      <c r="R727" s="8"/>
    </row>
    <row r="728" spans="1:18" ht="15.75">
      <c r="A728" s="6"/>
      <c r="B728" s="59" t="s">
        <v>281</v>
      </c>
      <c r="C728" s="61" t="s">
        <v>284</v>
      </c>
      <c r="D728" s="65"/>
      <c r="E728" s="6"/>
      <c r="F728" s="6"/>
      <c r="G728" s="7"/>
      <c r="H728" s="7"/>
      <c r="I728" s="7"/>
      <c r="J728" s="7"/>
      <c r="K728" s="7"/>
      <c r="L728" s="8"/>
      <c r="M728" s="8"/>
      <c r="N728" s="8"/>
      <c r="O728" s="8"/>
      <c r="P728" s="8"/>
      <c r="Q728" s="8"/>
      <c r="R728" s="8"/>
    </row>
    <row r="729" spans="1:18" ht="15.75">
      <c r="A729" s="6"/>
      <c r="B729" s="7"/>
      <c r="C729" s="43"/>
      <c r="D729" s="65"/>
      <c r="E729" s="6"/>
      <c r="F729" s="6"/>
      <c r="G729" s="7"/>
      <c r="H729" s="7"/>
      <c r="I729" s="7"/>
      <c r="J729" s="7"/>
      <c r="K729" s="7"/>
      <c r="L729" s="8"/>
      <c r="M729" s="8"/>
      <c r="N729" s="8"/>
      <c r="O729" s="8"/>
      <c r="P729" s="8"/>
      <c r="Q729" s="8"/>
      <c r="R729" s="8"/>
    </row>
    <row r="730" spans="1:18" ht="18.75">
      <c r="A730" s="6">
        <v>3</v>
      </c>
      <c r="B730" s="59" t="s">
        <v>286</v>
      </c>
      <c r="C730" s="97" t="s">
        <v>288</v>
      </c>
      <c r="D730" s="65">
        <v>20000</v>
      </c>
      <c r="E730" s="6" t="s">
        <v>36</v>
      </c>
      <c r="F730" s="6" t="s">
        <v>25</v>
      </c>
      <c r="G730" s="7"/>
      <c r="H730" s="7"/>
      <c r="I730" s="7"/>
      <c r="J730" s="7"/>
      <c r="K730" s="7"/>
      <c r="L730" s="8"/>
      <c r="M730" s="8"/>
      <c r="N730" s="8"/>
      <c r="O730" s="8"/>
      <c r="P730" s="8"/>
      <c r="Q730" s="8"/>
      <c r="R730" s="8"/>
    </row>
    <row r="731" spans="1:18" ht="18.75">
      <c r="A731" s="6"/>
      <c r="B731" s="59" t="s">
        <v>287</v>
      </c>
      <c r="C731" s="97" t="s">
        <v>289</v>
      </c>
      <c r="D731" s="65"/>
      <c r="E731" s="6"/>
      <c r="F731" s="6"/>
      <c r="G731" s="7"/>
      <c r="H731" s="7"/>
      <c r="I731" s="7"/>
      <c r="J731" s="7"/>
      <c r="K731" s="7"/>
      <c r="L731" s="8"/>
      <c r="M731" s="8"/>
      <c r="N731" s="8"/>
      <c r="O731" s="8"/>
      <c r="P731" s="8"/>
      <c r="Q731" s="8"/>
      <c r="R731" s="8"/>
    </row>
    <row r="732" spans="1:18" ht="15.75">
      <c r="A732" s="6"/>
      <c r="B732" s="7"/>
      <c r="C732" s="43"/>
      <c r="D732" s="65"/>
      <c r="E732" s="6"/>
      <c r="F732" s="6"/>
      <c r="G732" s="7"/>
      <c r="H732" s="7"/>
      <c r="I732" s="7"/>
      <c r="J732" s="7"/>
      <c r="K732" s="7"/>
      <c r="L732" s="8"/>
      <c r="M732" s="8"/>
      <c r="N732" s="8"/>
      <c r="O732" s="8"/>
      <c r="P732" s="8"/>
      <c r="Q732" s="8"/>
      <c r="R732" s="8"/>
    </row>
    <row r="733" spans="1:18" ht="15.75">
      <c r="A733" s="6">
        <v>4</v>
      </c>
      <c r="B733" s="59" t="s">
        <v>290</v>
      </c>
      <c r="C733" s="61" t="s">
        <v>293</v>
      </c>
      <c r="D733" s="65">
        <v>20000</v>
      </c>
      <c r="E733" s="6" t="s">
        <v>36</v>
      </c>
      <c r="F733" s="6" t="s">
        <v>25</v>
      </c>
      <c r="G733" s="7"/>
      <c r="H733" s="7"/>
      <c r="I733" s="7"/>
      <c r="J733" s="7"/>
      <c r="K733" s="7"/>
      <c r="L733" s="8"/>
      <c r="M733" s="8"/>
      <c r="N733" s="8"/>
      <c r="O733" s="8"/>
      <c r="P733" s="8"/>
      <c r="Q733" s="8"/>
      <c r="R733" s="8"/>
    </row>
    <row r="734" spans="1:18" ht="15.75">
      <c r="A734" s="6"/>
      <c r="B734" s="59" t="s">
        <v>291</v>
      </c>
      <c r="C734" s="61" t="s">
        <v>294</v>
      </c>
      <c r="D734" s="65"/>
      <c r="E734" s="6"/>
      <c r="F734" s="6"/>
      <c r="G734" s="7"/>
      <c r="H734" s="7"/>
      <c r="I734" s="7"/>
      <c r="J734" s="7"/>
      <c r="K734" s="7"/>
      <c r="L734" s="8"/>
      <c r="M734" s="8"/>
      <c r="N734" s="8"/>
      <c r="O734" s="8"/>
      <c r="P734" s="8"/>
      <c r="Q734" s="8"/>
      <c r="R734" s="8"/>
    </row>
    <row r="735" spans="1:18" ht="15.75">
      <c r="A735" s="6"/>
      <c r="B735" s="59" t="s">
        <v>292</v>
      </c>
      <c r="C735" s="61" t="s">
        <v>295</v>
      </c>
      <c r="D735" s="65"/>
      <c r="E735" s="6"/>
      <c r="F735" s="6"/>
      <c r="G735" s="7"/>
      <c r="H735" s="7"/>
      <c r="I735" s="7"/>
      <c r="J735" s="7"/>
      <c r="K735" s="7"/>
      <c r="L735" s="8"/>
      <c r="M735" s="8"/>
      <c r="N735" s="8"/>
      <c r="O735" s="8"/>
      <c r="P735" s="8"/>
      <c r="Q735" s="8"/>
      <c r="R735" s="8"/>
    </row>
    <row r="736" spans="1:18" ht="15.75">
      <c r="A736" s="6"/>
      <c r="B736" s="7"/>
      <c r="C736" s="43"/>
      <c r="D736" s="65"/>
      <c r="E736" s="6"/>
      <c r="F736" s="6"/>
      <c r="G736" s="7"/>
      <c r="H736" s="7"/>
      <c r="I736" s="7"/>
      <c r="J736" s="7"/>
      <c r="K736" s="7"/>
      <c r="L736" s="8"/>
      <c r="M736" s="8"/>
      <c r="N736" s="8"/>
      <c r="O736" s="8"/>
      <c r="P736" s="8"/>
      <c r="Q736" s="8"/>
      <c r="R736" s="8"/>
    </row>
    <row r="737" spans="1:18" ht="15.75">
      <c r="A737" s="6">
        <v>5</v>
      </c>
      <c r="B737" s="59" t="s">
        <v>296</v>
      </c>
      <c r="C737" s="61" t="s">
        <v>293</v>
      </c>
      <c r="D737" s="65">
        <v>20000</v>
      </c>
      <c r="E737" s="6" t="s">
        <v>36</v>
      </c>
      <c r="F737" s="6" t="s">
        <v>25</v>
      </c>
      <c r="G737" s="7"/>
      <c r="H737" s="7"/>
      <c r="I737" s="7"/>
      <c r="J737" s="7"/>
      <c r="K737" s="7"/>
      <c r="L737" s="8"/>
      <c r="M737" s="8"/>
      <c r="N737" s="8"/>
      <c r="O737" s="8"/>
      <c r="P737" s="8"/>
      <c r="Q737" s="8"/>
      <c r="R737" s="8"/>
    </row>
    <row r="738" spans="1:18" ht="15.75">
      <c r="A738" s="6"/>
      <c r="B738" s="59" t="s">
        <v>297</v>
      </c>
      <c r="C738" s="61" t="s">
        <v>294</v>
      </c>
      <c r="D738" s="65"/>
      <c r="E738" s="6"/>
      <c r="F738" s="6"/>
      <c r="G738" s="7"/>
      <c r="H738" s="7"/>
      <c r="I738" s="7"/>
      <c r="J738" s="7"/>
      <c r="K738" s="7"/>
      <c r="L738" s="8"/>
      <c r="M738" s="8"/>
      <c r="N738" s="8"/>
      <c r="O738" s="8"/>
      <c r="P738" s="8"/>
      <c r="Q738" s="8"/>
      <c r="R738" s="8"/>
    </row>
    <row r="739" spans="1:18" ht="15.75">
      <c r="A739" s="6"/>
      <c r="B739" s="59" t="s">
        <v>298</v>
      </c>
      <c r="C739" s="61" t="s">
        <v>295</v>
      </c>
      <c r="D739" s="65"/>
      <c r="E739" s="6"/>
      <c r="F739" s="6"/>
      <c r="G739" s="7"/>
      <c r="H739" s="7"/>
      <c r="I739" s="7"/>
      <c r="J739" s="7"/>
      <c r="K739" s="7"/>
      <c r="L739" s="8"/>
      <c r="M739" s="8"/>
      <c r="N739" s="8"/>
      <c r="O739" s="8"/>
      <c r="P739" s="7"/>
      <c r="Q739" s="7"/>
      <c r="R739" s="8"/>
    </row>
    <row r="740" spans="1:18" ht="15.75">
      <c r="A740" s="9"/>
      <c r="B740" s="7"/>
      <c r="C740" s="43"/>
      <c r="D740" s="65"/>
      <c r="E740" s="6"/>
      <c r="F740" s="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12"/>
    </row>
    <row r="741" spans="1:18" ht="15.75">
      <c r="A741" s="9">
        <v>6</v>
      </c>
      <c r="B741" s="61" t="s">
        <v>299</v>
      </c>
      <c r="C741" s="98" t="s">
        <v>301</v>
      </c>
      <c r="D741" s="11">
        <v>20000</v>
      </c>
      <c r="E741" s="6" t="s">
        <v>36</v>
      </c>
      <c r="F741" s="6" t="s">
        <v>25</v>
      </c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12"/>
    </row>
    <row r="742" spans="1:18" ht="15.75">
      <c r="A742" s="9"/>
      <c r="B742" s="70" t="s">
        <v>300</v>
      </c>
      <c r="C742" s="98" t="s">
        <v>302</v>
      </c>
      <c r="D742" s="11"/>
      <c r="E742" s="6"/>
      <c r="F742" s="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12"/>
    </row>
    <row r="743" spans="1:18" ht="15.75">
      <c r="A743" s="13"/>
      <c r="B743" s="92" t="s">
        <v>34</v>
      </c>
      <c r="C743" s="99" t="s">
        <v>303</v>
      </c>
      <c r="D743" s="15"/>
      <c r="E743" s="16"/>
      <c r="F743" s="16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17"/>
    </row>
    <row r="744" spans="1:18" ht="15.75">
      <c r="A744" s="22"/>
      <c r="B744" s="93"/>
      <c r="C744" s="67"/>
      <c r="D744" s="23"/>
      <c r="E744" s="24"/>
      <c r="F744" s="24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</row>
    <row r="745" spans="1:18" ht="15.75">
      <c r="A745" s="22"/>
      <c r="B745" s="93"/>
      <c r="C745" s="67"/>
      <c r="D745" s="23"/>
      <c r="E745" s="24"/>
      <c r="F745" s="24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</row>
    <row r="746" spans="1:18" ht="15.75">
      <c r="A746" s="22"/>
      <c r="B746" s="21"/>
      <c r="C746" s="21"/>
      <c r="D746" s="23"/>
      <c r="E746" s="24"/>
      <c r="F746" s="24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</row>
    <row r="747" spans="1:18" ht="15.75">
      <c r="A747" s="22"/>
      <c r="B747" s="21"/>
      <c r="C747" s="21"/>
      <c r="D747" s="23"/>
      <c r="E747" s="24"/>
      <c r="F747" s="24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</row>
    <row r="748" spans="1:18" ht="15.75">
      <c r="A748" s="24"/>
      <c r="B748" s="21"/>
      <c r="C748" s="21"/>
      <c r="D748" s="21"/>
      <c r="E748" s="24"/>
      <c r="F748" s="24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19">
        <v>29</v>
      </c>
    </row>
    <row r="749" spans="1:18" ht="15.75">
      <c r="A749" s="22"/>
      <c r="B749" s="21"/>
      <c r="C749" s="21"/>
      <c r="D749" s="23"/>
      <c r="E749" s="24"/>
      <c r="F749" s="24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1"/>
      <c r="R749" s="21"/>
    </row>
    <row r="750" spans="1:18" ht="15.75">
      <c r="A750" s="138" t="s">
        <v>125</v>
      </c>
      <c r="B750" s="138"/>
      <c r="C750" s="138"/>
      <c r="D750" s="138"/>
      <c r="E750" s="138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</row>
    <row r="751" spans="1:18" ht="15.75">
      <c r="A751" s="138" t="s">
        <v>126</v>
      </c>
      <c r="B751" s="138"/>
      <c r="C751" s="138"/>
      <c r="D751" s="138"/>
      <c r="E751" s="138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</row>
    <row r="752" spans="1:18" ht="15.75">
      <c r="A752" s="138" t="s">
        <v>0</v>
      </c>
      <c r="B752" s="138"/>
      <c r="C752" s="138"/>
      <c r="D752" s="138"/>
      <c r="E752" s="138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</row>
    <row r="753" spans="1:18" ht="15.75">
      <c r="A753" s="151" t="s">
        <v>366</v>
      </c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151"/>
      <c r="M753" s="151"/>
      <c r="N753" s="151"/>
      <c r="O753" s="151"/>
      <c r="P753" s="151"/>
      <c r="Q753" s="151"/>
      <c r="R753" s="151"/>
    </row>
    <row r="754" spans="1:18" ht="15.75">
      <c r="A754" s="151" t="s">
        <v>367</v>
      </c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151"/>
      <c r="M754" s="151"/>
      <c r="N754" s="151"/>
      <c r="O754" s="151"/>
      <c r="P754" s="151"/>
      <c r="Q754" s="151"/>
      <c r="R754" s="151"/>
    </row>
    <row r="755" spans="1:9" ht="15.75">
      <c r="A755" s="3"/>
      <c r="B755" s="3"/>
      <c r="C755" s="3"/>
      <c r="D755" s="3"/>
      <c r="E755" s="3"/>
      <c r="F755" s="3"/>
      <c r="G755" s="3"/>
      <c r="H755" s="3"/>
      <c r="I755" s="3"/>
    </row>
    <row r="756" spans="1:18" ht="15.75">
      <c r="A756" s="129" t="s">
        <v>10</v>
      </c>
      <c r="B756" s="129" t="s">
        <v>136</v>
      </c>
      <c r="C756" s="4" t="s">
        <v>137</v>
      </c>
      <c r="D756" s="153" t="s">
        <v>139</v>
      </c>
      <c r="E756" s="129" t="s">
        <v>11</v>
      </c>
      <c r="F756" s="155" t="s">
        <v>140</v>
      </c>
      <c r="G756" s="133" t="s">
        <v>128</v>
      </c>
      <c r="H756" s="134"/>
      <c r="I756" s="135"/>
      <c r="J756" s="133" t="s">
        <v>129</v>
      </c>
      <c r="K756" s="134"/>
      <c r="L756" s="134"/>
      <c r="M756" s="134"/>
      <c r="N756" s="134"/>
      <c r="O756" s="134"/>
      <c r="P756" s="134"/>
      <c r="Q756" s="134"/>
      <c r="R756" s="135"/>
    </row>
    <row r="757" spans="1:18" ht="15.75">
      <c r="A757" s="152"/>
      <c r="B757" s="152"/>
      <c r="C757" s="5" t="s">
        <v>138</v>
      </c>
      <c r="D757" s="154"/>
      <c r="E757" s="152"/>
      <c r="F757" s="156"/>
      <c r="G757" s="27" t="s">
        <v>12</v>
      </c>
      <c r="H757" s="27" t="s">
        <v>13</v>
      </c>
      <c r="I757" s="17" t="s">
        <v>14</v>
      </c>
      <c r="J757" s="27" t="s">
        <v>15</v>
      </c>
      <c r="K757" s="27" t="s">
        <v>16</v>
      </c>
      <c r="L757" s="27" t="s">
        <v>17</v>
      </c>
      <c r="M757" s="27" t="s">
        <v>18</v>
      </c>
      <c r="N757" s="27" t="s">
        <v>19</v>
      </c>
      <c r="O757" s="27" t="s">
        <v>20</v>
      </c>
      <c r="P757" s="27" t="s">
        <v>21</v>
      </c>
      <c r="Q757" s="27" t="s">
        <v>22</v>
      </c>
      <c r="R757" s="27" t="s">
        <v>23</v>
      </c>
    </row>
    <row r="758" spans="1:18" ht="15.75">
      <c r="A758" s="116">
        <v>1</v>
      </c>
      <c r="B758" s="10" t="s">
        <v>68</v>
      </c>
      <c r="C758" s="7" t="s">
        <v>56</v>
      </c>
      <c r="D758" s="11">
        <v>10000</v>
      </c>
      <c r="E758" s="6" t="s">
        <v>43</v>
      </c>
      <c r="F758" s="6" t="s">
        <v>103</v>
      </c>
      <c r="G758" s="87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</row>
    <row r="759" spans="1:18" ht="15.75">
      <c r="A759" s="6"/>
      <c r="B759" s="7"/>
      <c r="C759" s="7"/>
      <c r="D759" s="8"/>
      <c r="E759" s="6" t="s">
        <v>26</v>
      </c>
      <c r="F759" s="7"/>
      <c r="G759" s="7"/>
      <c r="H759" s="7"/>
      <c r="I759" s="8"/>
      <c r="J759" s="7"/>
      <c r="K759" s="7"/>
      <c r="L759" s="7"/>
      <c r="M759" s="7"/>
      <c r="N759" s="7"/>
      <c r="O759" s="12"/>
      <c r="P759" s="12"/>
      <c r="Q759" s="12"/>
      <c r="R759" s="7"/>
    </row>
    <row r="760" spans="1:18" ht="15.75">
      <c r="A760" s="6"/>
      <c r="B760" s="7"/>
      <c r="C760" s="7"/>
      <c r="D760" s="7"/>
      <c r="E760" s="6"/>
      <c r="F760" s="6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</row>
    <row r="761" spans="1:18" ht="15.75">
      <c r="A761" s="6"/>
      <c r="B761" s="7"/>
      <c r="C761" s="7"/>
      <c r="D761" s="7"/>
      <c r="E761" s="6"/>
      <c r="F761" s="6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</row>
    <row r="762" spans="1:18" ht="15.75">
      <c r="A762" s="6"/>
      <c r="B762" s="10"/>
      <c r="C762" s="7"/>
      <c r="D762" s="7"/>
      <c r="E762" s="7"/>
      <c r="F762" s="7"/>
      <c r="G762" s="7"/>
      <c r="H762" s="7"/>
      <c r="I762" s="7"/>
      <c r="J762" s="7"/>
      <c r="K762" s="26"/>
      <c r="L762" s="26"/>
      <c r="M762" s="26"/>
      <c r="N762" s="26"/>
      <c r="O762" s="26"/>
      <c r="P762" s="26"/>
      <c r="Q762" s="26"/>
      <c r="R762" s="26"/>
    </row>
    <row r="763" spans="1:18" ht="15.75">
      <c r="A763" s="6"/>
      <c r="B763" s="7"/>
      <c r="C763" s="88"/>
      <c r="D763" s="11"/>
      <c r="E763" s="6"/>
      <c r="F763" s="6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</row>
    <row r="764" spans="1:18" ht="15.75">
      <c r="A764" s="9"/>
      <c r="B764" s="7"/>
      <c r="C764" s="7"/>
      <c r="D764" s="11"/>
      <c r="E764" s="6"/>
      <c r="F764" s="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</row>
    <row r="765" spans="1:18" ht="15.75">
      <c r="A765" s="9"/>
      <c r="B765" s="10"/>
      <c r="C765" s="7"/>
      <c r="D765" s="11"/>
      <c r="E765" s="6"/>
      <c r="F765" s="6"/>
      <c r="G765" s="26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</row>
    <row r="766" spans="1:18" ht="15.75">
      <c r="A766" s="6"/>
      <c r="B766" s="7"/>
      <c r="C766" s="7"/>
      <c r="D766" s="7"/>
      <c r="E766" s="6"/>
      <c r="F766" s="6"/>
      <c r="G766" s="7"/>
      <c r="H766" s="7"/>
      <c r="I766" s="8"/>
      <c r="J766" s="7"/>
      <c r="K766" s="7"/>
      <c r="L766" s="7"/>
      <c r="M766" s="7"/>
      <c r="N766" s="7"/>
      <c r="O766" s="12"/>
      <c r="P766" s="12"/>
      <c r="Q766" s="12"/>
      <c r="R766" s="7"/>
    </row>
    <row r="767" spans="1:18" ht="15.75">
      <c r="A767" s="9"/>
      <c r="B767" s="7"/>
      <c r="C767" s="7"/>
      <c r="D767" s="11"/>
      <c r="E767" s="6"/>
      <c r="F767" s="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</row>
    <row r="768" spans="1:18" ht="15.75">
      <c r="A768" s="9"/>
      <c r="B768" s="7"/>
      <c r="C768" s="7"/>
      <c r="D768" s="11"/>
      <c r="E768" s="6"/>
      <c r="F768" s="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</row>
    <row r="769" spans="1:18" ht="15.75">
      <c r="A769" s="9"/>
      <c r="B769" s="7"/>
      <c r="C769" s="7"/>
      <c r="D769" s="11"/>
      <c r="E769" s="6"/>
      <c r="F769" s="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</row>
    <row r="770" spans="1:18" ht="15.75">
      <c r="A770" s="9"/>
      <c r="B770" s="7"/>
      <c r="C770" s="7"/>
      <c r="D770" s="11"/>
      <c r="E770" s="6"/>
      <c r="F770" s="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</row>
    <row r="771" spans="1:18" ht="15.75">
      <c r="A771" s="9"/>
      <c r="B771" s="7"/>
      <c r="C771" s="7"/>
      <c r="D771" s="11"/>
      <c r="E771" s="6"/>
      <c r="F771" s="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</row>
    <row r="772" spans="1:18" ht="15.75">
      <c r="A772" s="9"/>
      <c r="B772" s="7"/>
      <c r="C772" s="7"/>
      <c r="D772" s="11"/>
      <c r="E772" s="6"/>
      <c r="F772" s="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</row>
    <row r="773" spans="1:18" ht="15.75">
      <c r="A773" s="9"/>
      <c r="B773" s="7"/>
      <c r="C773" s="7"/>
      <c r="D773" s="11"/>
      <c r="E773" s="6"/>
      <c r="F773" s="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</row>
    <row r="774" spans="1:18" ht="15.75">
      <c r="A774" s="9"/>
      <c r="B774" s="7"/>
      <c r="C774" s="7"/>
      <c r="D774" s="11"/>
      <c r="E774" s="6"/>
      <c r="F774" s="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</row>
    <row r="775" spans="1:18" ht="15.75">
      <c r="A775" s="9"/>
      <c r="B775" s="7"/>
      <c r="C775" s="7"/>
      <c r="D775" s="11"/>
      <c r="E775" s="6"/>
      <c r="F775" s="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</row>
    <row r="776" spans="1:18" ht="15.75">
      <c r="A776" s="9"/>
      <c r="B776" s="7"/>
      <c r="C776" s="7"/>
      <c r="D776" s="11"/>
      <c r="E776" s="6"/>
      <c r="F776" s="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</row>
    <row r="777" spans="1:18" ht="15.75">
      <c r="A777" s="9"/>
      <c r="B777" s="7"/>
      <c r="C777" s="7"/>
      <c r="D777" s="11"/>
      <c r="E777" s="6"/>
      <c r="F777" s="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</row>
    <row r="778" spans="1:18" ht="15.75">
      <c r="A778" s="9"/>
      <c r="B778" s="7"/>
      <c r="C778" s="7"/>
      <c r="D778" s="11"/>
      <c r="E778" s="6"/>
      <c r="F778" s="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</row>
    <row r="779" spans="1:18" ht="15.75">
      <c r="A779" s="9"/>
      <c r="B779" s="7"/>
      <c r="C779" s="7"/>
      <c r="D779" s="11"/>
      <c r="E779" s="6"/>
      <c r="F779" s="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</row>
    <row r="780" spans="1:18" ht="15.75">
      <c r="A780" s="9"/>
      <c r="B780" s="7"/>
      <c r="C780" s="7"/>
      <c r="D780" s="11"/>
      <c r="E780" s="6"/>
      <c r="F780" s="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</row>
    <row r="781" spans="1:18" ht="15.75">
      <c r="A781" s="9"/>
      <c r="B781" s="7"/>
      <c r="C781" s="7"/>
      <c r="D781" s="11"/>
      <c r="E781" s="6"/>
      <c r="F781" s="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</row>
    <row r="782" spans="1:18" ht="15.75">
      <c r="A782" s="9"/>
      <c r="B782" s="7"/>
      <c r="C782" s="7"/>
      <c r="D782" s="11"/>
      <c r="E782" s="6"/>
      <c r="F782" s="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</row>
    <row r="783" spans="1:18" ht="15.75">
      <c r="A783" s="13"/>
      <c r="B783" s="14"/>
      <c r="C783" s="14"/>
      <c r="D783" s="15"/>
      <c r="E783" s="16"/>
      <c r="F783" s="16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</row>
    <row r="784" spans="1:18" ht="15.75">
      <c r="A784" s="22"/>
      <c r="B784" s="21"/>
      <c r="C784" s="21"/>
      <c r="D784" s="23"/>
      <c r="E784" s="24"/>
      <c r="F784" s="24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49">
        <v>30</v>
      </c>
    </row>
  </sheetData>
  <sheetProtection/>
  <mergeCells count="272">
    <mergeCell ref="A540:R540"/>
    <mergeCell ref="A543:R543"/>
    <mergeCell ref="A544:R544"/>
    <mergeCell ref="A510:A511"/>
    <mergeCell ref="B510:B511"/>
    <mergeCell ref="D510:D511"/>
    <mergeCell ref="E510:E511"/>
    <mergeCell ref="F510:F511"/>
    <mergeCell ref="G510:I510"/>
    <mergeCell ref="A468:R468"/>
    <mergeCell ref="A471:R471"/>
    <mergeCell ref="A472:R472"/>
    <mergeCell ref="A503:R503"/>
    <mergeCell ref="A504:R504"/>
    <mergeCell ref="A467:R467"/>
    <mergeCell ref="J474:R474"/>
    <mergeCell ref="A474:A475"/>
    <mergeCell ref="B474:B475"/>
    <mergeCell ref="D474:D475"/>
    <mergeCell ref="B403:B404"/>
    <mergeCell ref="D403:D404"/>
    <mergeCell ref="E403:E404"/>
    <mergeCell ref="F403:F404"/>
    <mergeCell ref="G403:I403"/>
    <mergeCell ref="J403:R403"/>
    <mergeCell ref="A397:R397"/>
    <mergeCell ref="A220:R220"/>
    <mergeCell ref="A224:R224"/>
    <mergeCell ref="B154:B155"/>
    <mergeCell ref="D154:D155"/>
    <mergeCell ref="F82:F83"/>
    <mergeCell ref="G82:I82"/>
    <mergeCell ref="J82:R82"/>
    <mergeCell ref="A148:R148"/>
    <mergeCell ref="A289:R289"/>
    <mergeCell ref="A75:R75"/>
    <mergeCell ref="A76:R76"/>
    <mergeCell ref="A80:R80"/>
    <mergeCell ref="A82:A83"/>
    <mergeCell ref="B82:B83"/>
    <mergeCell ref="D82:D83"/>
    <mergeCell ref="E82:E83"/>
    <mergeCell ref="A38:R38"/>
    <mergeCell ref="A39:R39"/>
    <mergeCell ref="A40:R40"/>
    <mergeCell ref="A42:R42"/>
    <mergeCell ref="A43:R43"/>
    <mergeCell ref="A45:A46"/>
    <mergeCell ref="B45:B46"/>
    <mergeCell ref="D45:D46"/>
    <mergeCell ref="G45:I45"/>
    <mergeCell ref="J45:R45"/>
    <mergeCell ref="E45:E46"/>
    <mergeCell ref="F45:F46"/>
    <mergeCell ref="A225:R225"/>
    <mergeCell ref="E191:E192"/>
    <mergeCell ref="D118:D119"/>
    <mergeCell ref="E263:E264"/>
    <mergeCell ref="A77:R77"/>
    <mergeCell ref="A79:R79"/>
    <mergeCell ref="E154:E155"/>
    <mergeCell ref="A183:R183"/>
    <mergeCell ref="A288:R288"/>
    <mergeCell ref="F154:F155"/>
    <mergeCell ref="A154:A155"/>
    <mergeCell ref="F191:F192"/>
    <mergeCell ref="G191:I191"/>
    <mergeCell ref="J191:R191"/>
    <mergeCell ref="D263:D264"/>
    <mergeCell ref="B191:B192"/>
    <mergeCell ref="G263:I263"/>
    <mergeCell ref="A185:R185"/>
    <mergeCell ref="A291:R291"/>
    <mergeCell ref="A293:R293"/>
    <mergeCell ref="A294:R294"/>
    <mergeCell ref="A296:A297"/>
    <mergeCell ref="B296:B297"/>
    <mergeCell ref="D296:D297"/>
    <mergeCell ref="E296:E297"/>
    <mergeCell ref="A111:R111"/>
    <mergeCell ref="A112:R112"/>
    <mergeCell ref="A113:R113"/>
    <mergeCell ref="A116:R116"/>
    <mergeCell ref="G296:I296"/>
    <mergeCell ref="J296:R296"/>
    <mergeCell ref="A256:R256"/>
    <mergeCell ref="A260:R260"/>
    <mergeCell ref="A191:A192"/>
    <mergeCell ref="A290:R290"/>
    <mergeCell ref="A326:R326"/>
    <mergeCell ref="A255:R255"/>
    <mergeCell ref="A257:R257"/>
    <mergeCell ref="B263:B264"/>
    <mergeCell ref="A221:R221"/>
    <mergeCell ref="D191:D192"/>
    <mergeCell ref="G227:I227"/>
    <mergeCell ref="J227:R227"/>
    <mergeCell ref="F296:F297"/>
    <mergeCell ref="F263:F264"/>
    <mergeCell ref="A365:R365"/>
    <mergeCell ref="A433:R433"/>
    <mergeCell ref="A432:R432"/>
    <mergeCell ref="A324:R324"/>
    <mergeCell ref="A331:A332"/>
    <mergeCell ref="B331:B332"/>
    <mergeCell ref="A398:R398"/>
    <mergeCell ref="A400:R400"/>
    <mergeCell ref="A401:R401"/>
    <mergeCell ref="A403:A404"/>
    <mergeCell ref="E474:E475"/>
    <mergeCell ref="G546:I546"/>
    <mergeCell ref="A435:R435"/>
    <mergeCell ref="A436:R436"/>
    <mergeCell ref="A359:R359"/>
    <mergeCell ref="A360:R360"/>
    <mergeCell ref="D367:D368"/>
    <mergeCell ref="E367:E368"/>
    <mergeCell ref="F367:F368"/>
    <mergeCell ref="A469:R469"/>
    <mergeCell ref="A681:R681"/>
    <mergeCell ref="A682:R682"/>
    <mergeCell ref="A683:R683"/>
    <mergeCell ref="J614:R614"/>
    <mergeCell ref="A680:R680"/>
    <mergeCell ref="A546:A547"/>
    <mergeCell ref="B546:B547"/>
    <mergeCell ref="A611:R611"/>
    <mergeCell ref="A612:R612"/>
    <mergeCell ref="A608:R608"/>
    <mergeCell ref="A151:R151"/>
    <mergeCell ref="A152:R152"/>
    <mergeCell ref="A184:R184"/>
    <mergeCell ref="F118:F119"/>
    <mergeCell ref="G118:I118"/>
    <mergeCell ref="A118:A119"/>
    <mergeCell ref="B118:B119"/>
    <mergeCell ref="J438:R438"/>
    <mergeCell ref="A367:A368"/>
    <mergeCell ref="B367:B368"/>
    <mergeCell ref="A188:R188"/>
    <mergeCell ref="A189:R189"/>
    <mergeCell ref="A219:R219"/>
    <mergeCell ref="A430:R430"/>
    <mergeCell ref="A222:R222"/>
    <mergeCell ref="A261:R261"/>
    <mergeCell ref="A263:A264"/>
    <mergeCell ref="J263:R263"/>
    <mergeCell ref="A258:R258"/>
    <mergeCell ref="J118:R118"/>
    <mergeCell ref="A438:A439"/>
    <mergeCell ref="B438:B439"/>
    <mergeCell ref="D438:D439"/>
    <mergeCell ref="E438:E439"/>
    <mergeCell ref="F438:F439"/>
    <mergeCell ref="A227:A228"/>
    <mergeCell ref="D227:D228"/>
    <mergeCell ref="E227:E228"/>
    <mergeCell ref="F227:F228"/>
    <mergeCell ref="B227:B228"/>
    <mergeCell ref="A115:R115"/>
    <mergeCell ref="A147:R147"/>
    <mergeCell ref="A149:R149"/>
    <mergeCell ref="G154:I154"/>
    <mergeCell ref="J154:R154"/>
    <mergeCell ref="E118:E119"/>
    <mergeCell ref="A186:R186"/>
    <mergeCell ref="A323:R323"/>
    <mergeCell ref="A325:R325"/>
    <mergeCell ref="G367:I367"/>
    <mergeCell ref="J367:R367"/>
    <mergeCell ref="D331:D332"/>
    <mergeCell ref="E331:E332"/>
    <mergeCell ref="A328:R328"/>
    <mergeCell ref="A329:R329"/>
    <mergeCell ref="A361:R361"/>
    <mergeCell ref="A362:R362"/>
    <mergeCell ref="A431:R431"/>
    <mergeCell ref="A395:R395"/>
    <mergeCell ref="F331:F332"/>
    <mergeCell ref="A396:R396"/>
    <mergeCell ref="F474:F475"/>
    <mergeCell ref="G474:I474"/>
    <mergeCell ref="G331:I331"/>
    <mergeCell ref="J331:R331"/>
    <mergeCell ref="A364:R364"/>
    <mergeCell ref="G438:I438"/>
    <mergeCell ref="A505:R505"/>
    <mergeCell ref="A507:R507"/>
    <mergeCell ref="A508:R508"/>
    <mergeCell ref="J546:R546"/>
    <mergeCell ref="A541:R541"/>
    <mergeCell ref="D546:D547"/>
    <mergeCell ref="E546:E547"/>
    <mergeCell ref="F546:F547"/>
    <mergeCell ref="A539:R539"/>
    <mergeCell ref="J510:R510"/>
    <mergeCell ref="A2:R2"/>
    <mergeCell ref="A3:R3"/>
    <mergeCell ref="A4:R4"/>
    <mergeCell ref="A6:R6"/>
    <mergeCell ref="A614:A615"/>
    <mergeCell ref="G614:I614"/>
    <mergeCell ref="B614:B615"/>
    <mergeCell ref="D614:D615"/>
    <mergeCell ref="E614:E615"/>
    <mergeCell ref="F614:F615"/>
    <mergeCell ref="A647:R647"/>
    <mergeCell ref="A648:R648"/>
    <mergeCell ref="A7:R7"/>
    <mergeCell ref="A9:A10"/>
    <mergeCell ref="B9:B10"/>
    <mergeCell ref="D9:D10"/>
    <mergeCell ref="E9:E10"/>
    <mergeCell ref="F9:F10"/>
    <mergeCell ref="G9:I9"/>
    <mergeCell ref="J9:R9"/>
    <mergeCell ref="G720:I720"/>
    <mergeCell ref="J720:R720"/>
    <mergeCell ref="A609:R609"/>
    <mergeCell ref="A610:R610"/>
    <mergeCell ref="A714:R714"/>
    <mergeCell ref="F650:F651"/>
    <mergeCell ref="G650:I650"/>
    <mergeCell ref="J650:R650"/>
    <mergeCell ref="A679:R679"/>
    <mergeCell ref="A646:R646"/>
    <mergeCell ref="A717:R717"/>
    <mergeCell ref="E685:E686"/>
    <mergeCell ref="F685:F686"/>
    <mergeCell ref="G685:I685"/>
    <mergeCell ref="A718:R718"/>
    <mergeCell ref="A720:A721"/>
    <mergeCell ref="B720:B721"/>
    <mergeCell ref="D720:D721"/>
    <mergeCell ref="E720:E721"/>
    <mergeCell ref="F720:F721"/>
    <mergeCell ref="A650:A651"/>
    <mergeCell ref="B650:B651"/>
    <mergeCell ref="D650:D651"/>
    <mergeCell ref="E650:E651"/>
    <mergeCell ref="A572:R572"/>
    <mergeCell ref="A573:R573"/>
    <mergeCell ref="A574:R574"/>
    <mergeCell ref="A576:R576"/>
    <mergeCell ref="A577:R577"/>
    <mergeCell ref="A579:A580"/>
    <mergeCell ref="B579:B580"/>
    <mergeCell ref="D579:D580"/>
    <mergeCell ref="E579:E580"/>
    <mergeCell ref="F579:F580"/>
    <mergeCell ref="G579:I579"/>
    <mergeCell ref="J579:R579"/>
    <mergeCell ref="E756:E757"/>
    <mergeCell ref="F756:F757"/>
    <mergeCell ref="A750:R750"/>
    <mergeCell ref="A751:R751"/>
    <mergeCell ref="J685:R685"/>
    <mergeCell ref="A685:A686"/>
    <mergeCell ref="B685:B686"/>
    <mergeCell ref="D685:D686"/>
    <mergeCell ref="A715:R715"/>
    <mergeCell ref="A716:R716"/>
    <mergeCell ref="G756:I756"/>
    <mergeCell ref="J756:R756"/>
    <mergeCell ref="A644:R644"/>
    <mergeCell ref="A645:R645"/>
    <mergeCell ref="A752:R752"/>
    <mergeCell ref="A753:R753"/>
    <mergeCell ref="A754:R754"/>
    <mergeCell ref="A756:A757"/>
    <mergeCell ref="B756:B757"/>
    <mergeCell ref="D756:D757"/>
  </mergeCells>
  <printOptions horizontalCentered="1"/>
  <pageMargins left="0.56" right="0.11811023622047245" top="0.35433070866141736" bottom="0.15748031496062992" header="0.31496062992125984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houpai</dc:creator>
  <cp:keywords/>
  <dc:description/>
  <cp:lastModifiedBy>Administrator</cp:lastModifiedBy>
  <cp:lastPrinted>2018-11-01T03:15:52Z</cp:lastPrinted>
  <dcterms:created xsi:type="dcterms:W3CDTF">2007-06-26T03:51:48Z</dcterms:created>
  <dcterms:modified xsi:type="dcterms:W3CDTF">2018-11-09T03:04:35Z</dcterms:modified>
  <cp:category/>
  <cp:version/>
  <cp:contentType/>
  <cp:contentStatus/>
</cp:coreProperties>
</file>